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iver Quintero\Documents\1. UPME\"/>
    </mc:Choice>
  </mc:AlternateContent>
  <xr:revisionPtr revIDLastSave="0" documentId="8_{27566AF6-0789-4093-A30B-21F462BF7F96}" xr6:coauthVersionLast="47" xr6:coauthVersionMax="47" xr10:uidLastSave="{00000000-0000-0000-0000-000000000000}"/>
  <bookViews>
    <workbookView showSheetTabs="0" xWindow="-108" yWindow="-108" windowWidth="23256" windowHeight="12576" xr2:uid="{00000000-000D-0000-FFFF-FFFF00000000}"/>
  </bookViews>
  <sheets>
    <sheet name="Propuesta" sheetId="3" r:id="rId1"/>
    <sheet name="LISTAS" sheetId="7" r:id="rId2"/>
    <sheet name="Hoja1" sheetId="6" state="hidden" r:id="rId3"/>
  </sheets>
  <externalReferences>
    <externalReference r:id="rId4"/>
  </externalReferences>
  <definedNames>
    <definedName name="_xlnm._FilterDatabase" localSheetId="2" hidden="1">Hoja1!$A$1:$H$1</definedName>
    <definedName name="Estado_VF">LISTAS!$K$5:$K$8</definedName>
    <definedName name="Funcionamiento">LISTAS!$A$15:$A$16</definedName>
    <definedName name="Inversión">LISTAS!$B$15:$B$24</definedName>
    <definedName name="Meses">LISTAS!$G$2:$G$13</definedName>
    <definedName name="Modalidad">LISTAS!$I$2:$I$8</definedName>
    <definedName name="Tipo_Recurso">LISTAS!$J$2:$J$3</definedName>
    <definedName name="Unidad_Tiempo">LISTAS!$H$2:$H$3</definedName>
    <definedName name="Vigencia">LISTAS!$D$14:$D$17</definedName>
    <definedName name="Vigencia_Futura">LISTAS!$K$2:$K$4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3" l="1"/>
  <c r="G12" i="3" l="1"/>
  <c r="G8" i="3"/>
  <c r="G10" i="3"/>
  <c r="T25" i="3" l="1"/>
  <c r="T24" i="3"/>
  <c r="T23" i="3"/>
  <c r="T22" i="3"/>
  <c r="R26" i="3"/>
  <c r="P26" i="3"/>
  <c r="N26" i="3"/>
  <c r="T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Viviana Patricia Murcia Mosucha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Viviana Patricia Murcia Mosucha:</t>
        </r>
        <r>
          <rPr>
            <sz val="9"/>
            <color indexed="81"/>
            <rFont val="Tahoma"/>
            <family val="2"/>
          </rPr>
          <t xml:space="preserve">
Seleccione vigencia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Viviana Patricia Murcia Mosucha:</t>
        </r>
        <r>
          <rPr>
            <sz val="9"/>
            <color indexed="81"/>
            <rFont val="Tahoma"/>
            <family val="2"/>
          </rPr>
          <t xml:space="preserve">
 Seleccione el rubro</t>
        </r>
      </text>
    </comment>
  </commentList>
</comments>
</file>

<file path=xl/sharedStrings.xml><?xml version="1.0" encoding="utf-8"?>
<sst xmlns="http://schemas.openxmlformats.org/spreadsheetml/2006/main" count="505" uniqueCount="392">
  <si>
    <t>Objeto contractual</t>
  </si>
  <si>
    <t>Vigencia:</t>
  </si>
  <si>
    <t>Rubro</t>
  </si>
  <si>
    <t>I. Justificación de la(s) Modificación (es)</t>
  </si>
  <si>
    <t>Mes estimado de inicio de proceso de selección</t>
  </si>
  <si>
    <t xml:space="preserve">Modalidad de selección </t>
  </si>
  <si>
    <t>Fuente de los recursos</t>
  </si>
  <si>
    <t>Código Presupuestal:</t>
  </si>
  <si>
    <t>Valor  Total Estimado</t>
  </si>
  <si>
    <t>Objetivo general del proyecto de inversión</t>
  </si>
  <si>
    <t>Estado de solicitud de vigencias futuras</t>
  </si>
  <si>
    <t>Códigos UNSPSC</t>
  </si>
  <si>
    <t>SECRETARÍA GENERAL</t>
  </si>
  <si>
    <t>SUBDIRECCIÓN DE DEMANDA</t>
  </si>
  <si>
    <t>OFICINA DE GESTIÓN DE PROYECTOS DE FONDOS</t>
  </si>
  <si>
    <t>SUBDIRECCIÓN DE ENERGÍA ELÉCTRICA</t>
  </si>
  <si>
    <t>SUBDIRECCIÓN DE HIDROCARBUROS</t>
  </si>
  <si>
    <t>SUBDIRECCIÓN DE MINERÍA</t>
  </si>
  <si>
    <t>Valor actual PAA</t>
  </si>
  <si>
    <t>Adición</t>
  </si>
  <si>
    <t>Reducción</t>
  </si>
  <si>
    <t>Nuevo valor PAA</t>
  </si>
  <si>
    <t>II. Modificaciones de tipo presupuestal</t>
  </si>
  <si>
    <t>III. Otras modificaciones</t>
  </si>
  <si>
    <t>A-02-02-02-008-002</t>
  </si>
  <si>
    <t>A-02-02-02-009-006</t>
  </si>
  <si>
    <t>A-02-02-01-003</t>
  </si>
  <si>
    <t>A-02-02-02-007-003</t>
  </si>
  <si>
    <t>A-02-02-02-09-009-007</t>
  </si>
  <si>
    <t>A-02-02-02-006-008</t>
  </si>
  <si>
    <t>A-02-02-02-008-007</t>
  </si>
  <si>
    <t>A-02-02-01-003-005</t>
  </si>
  <si>
    <t>A-02-02-01-002-008</t>
  </si>
  <si>
    <t>A-02-02-02-009-003</t>
  </si>
  <si>
    <t>A-02-02-02-008-009</t>
  </si>
  <si>
    <t>A-02-02-02-007-001</t>
  </si>
  <si>
    <t>A-02-02-02-008-005</t>
  </si>
  <si>
    <t>A-02-02-02-006-003</t>
  </si>
  <si>
    <t>A-02-02-02-008-004</t>
  </si>
  <si>
    <t>A-02-01-01-004-005</t>
  </si>
  <si>
    <t>A-02-02-02-009-007</t>
  </si>
  <si>
    <t>A-05-01-02-007-003</t>
  </si>
  <si>
    <t>A-05-01-02-008-003</t>
  </si>
  <si>
    <t>A-05-01-02-008-003-20</t>
  </si>
  <si>
    <t>A-02-02-01-003-008</t>
  </si>
  <si>
    <t>RUBRO</t>
  </si>
  <si>
    <t>NOMBRE</t>
  </si>
  <si>
    <t>A-02-01-01-003-008</t>
  </si>
  <si>
    <t>MUEBLES, INSTRUMENTOS MUSICALES, ARTÍCULOS DE DEPORTE Y ANTIGÜEDADES</t>
  </si>
  <si>
    <t>MAQUINARIA DE OFICINA, CONTABILIDAD E INFORMÁTICA</t>
  </si>
  <si>
    <t>A-02-01-01-004-007</t>
  </si>
  <si>
    <t>EQUIPO Y APARATOS DE RADIO, TELEVISIÓN Y COMUNICACIONES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</si>
  <si>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</si>
  <si>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</si>
  <si>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</si>
  <si>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</si>
  <si>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</si>
  <si>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A-02-02-02-006-007</t>
  </si>
  <si>
    <t>OTROS PRODUCTOS QUÍMICOS; FIBRAS ARTIFICIALES (O FIBRAS INDUSTRIALES HECHAS POR EL HOMBRE)</t>
  </si>
  <si>
    <t>OTROS BIENES TRANSPORTABLES N.C.P.</t>
  </si>
  <si>
    <t>ALOJAMIENTO; SERVICIOS DE SUMINISTROS DE COMIDAS Y BEBIDAS</t>
  </si>
  <si>
    <t>A-02-02-02-006-004</t>
  </si>
  <si>
    <t>SERVICIOS DE TRANSPORTE DE PASAJEROS</t>
  </si>
  <si>
    <t>SERVICIOS DE APOYO AL TRANSPORTE</t>
  </si>
  <si>
    <t>SERVICIOS POSTALES Y DE MENSAJERÍA</t>
  </si>
  <si>
    <t>A-02-02-02-006-009</t>
  </si>
  <si>
    <t>SERVICIOS DE DISTRIBUCIÓN DE ELECTRICIDAD, GAS Y AGUA (POR CUENTA PROPIA)</t>
  </si>
  <si>
    <t>SERVICIOS FINANCIEROS Y SERVICIOS CONEXOS</t>
  </si>
  <si>
    <t>A-02-02-02-007-002</t>
  </si>
  <si>
    <t>SERVICIOS INMOBILIARIOS</t>
  </si>
  <si>
    <t>SERVICIOS DE ARRENDAMIENTO O ALQUILER SIN OPERARIO</t>
  </si>
  <si>
    <t>SERVICIOS JURÍDICOS Y CONTABLES</t>
  </si>
  <si>
    <t>A-02-02-02-008-003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</si>
  <si>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</si>
  <si>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</si>
  <si>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</si>
  <si>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</si>
  <si>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</si>
  <si>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</si>
  <si>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</si>
  <si>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</si>
  <si>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SERVICIOS DE ESPARCIMIENTO, CULTURALES Y DEPORTIVOS</t>
  </si>
  <si>
    <t>OTROS SERVICIOS</t>
  </si>
  <si>
    <t>A-02-02-02-010</t>
  </si>
  <si>
    <t>VIÁTICOS DE LOS FUNCIONARIOS EN COMISIÓN</t>
  </si>
  <si>
    <t>A-05-01-02-007-001</t>
  </si>
  <si>
    <t>Ítem</t>
  </si>
  <si>
    <t>PRODUCTO</t>
  </si>
  <si>
    <t>ACTIVIDAD</t>
  </si>
  <si>
    <t>Valor Estimado en la Vigencia actual</t>
  </si>
  <si>
    <t>Nombre del proyecto de inversión</t>
  </si>
  <si>
    <t>TOTAL</t>
  </si>
  <si>
    <t>Mes estimado de presentación de ofertas</t>
  </si>
  <si>
    <t>Mes de registro del contrato</t>
  </si>
  <si>
    <t>Duración estimada del contrato</t>
  </si>
  <si>
    <t>Duración</t>
  </si>
  <si>
    <t>Unidad de tiempo</t>
  </si>
  <si>
    <t>¿Se requieren vigencias futuras?</t>
  </si>
  <si>
    <t>Contratación régimen especial - Régimen especial</t>
  </si>
  <si>
    <t>Contratación régimen especial (con ofertas)  - Régimen especial</t>
  </si>
  <si>
    <t>Febrero</t>
  </si>
  <si>
    <t>Seléccion abreviada - acuerdo marco</t>
  </si>
  <si>
    <t>Marzo</t>
  </si>
  <si>
    <t xml:space="preserve">Contratación directa - Contratos interadministrativos </t>
  </si>
  <si>
    <t>Abril</t>
  </si>
  <si>
    <t xml:space="preserve">Contratación directa - Prestación de servicios profesionales </t>
  </si>
  <si>
    <t>Mayo</t>
  </si>
  <si>
    <t>Junio</t>
  </si>
  <si>
    <t>Julio</t>
  </si>
  <si>
    <t>Agosto</t>
  </si>
  <si>
    <t>Septiembre</t>
  </si>
  <si>
    <t>Octubre</t>
  </si>
  <si>
    <t>Rubro presupuestal</t>
  </si>
  <si>
    <t>Noviembre</t>
  </si>
  <si>
    <t>Diciembre</t>
  </si>
  <si>
    <t>Propios - 20 - Ingresos corrientes</t>
  </si>
  <si>
    <t>Meses</t>
  </si>
  <si>
    <t>Propios - 21 - Otros recursos de tesorería</t>
  </si>
  <si>
    <t>No</t>
  </si>
  <si>
    <t>SI</t>
  </si>
  <si>
    <t>N/A</t>
  </si>
  <si>
    <t>No solicitadas</t>
  </si>
  <si>
    <t>Solicitadas</t>
  </si>
  <si>
    <t>Aprobadas</t>
  </si>
  <si>
    <t>Objetivo_General_Proyecto</t>
  </si>
  <si>
    <t>Reponsable</t>
  </si>
  <si>
    <t>Código_pptal</t>
  </si>
  <si>
    <t>Total</t>
  </si>
  <si>
    <t xml:space="preserve">Fortalecer la interaccion y empoderamiento ciudadano a traves de la habilitacion de servicios digitales </t>
  </si>
  <si>
    <t>Aumentar la percepcion de la ciudadania frente a los productos y servicios prestados por la UPME</t>
  </si>
  <si>
    <t>Fortalecer el uso de la informacion territorial en las dinamicas de la planeacion del sector mineroenergetico.</t>
  </si>
  <si>
    <t>PROY.INV</t>
  </si>
  <si>
    <t>OBJ.ESP</t>
  </si>
  <si>
    <t>Definir y estructurar las acciones tendientes a la apropiación e implementación de la politica de Gobierno Digital.</t>
  </si>
  <si>
    <t>Mantener y fortalecer el modelo Operativo de TI</t>
  </si>
  <si>
    <t>Robustecer el nivel de madurez de la estrategia de infraestructura y soluciones en la nube</t>
  </si>
  <si>
    <t>Administar de manera eficiente el Software a nivel Institucional, de cara a la mejora de los productos y servicios prestados a la ciudadanía.</t>
  </si>
  <si>
    <t>Realizar la adopción del modelo de gestión de Información Institucional</t>
  </si>
  <si>
    <t>Identificar y apropiar soluciones de TI.</t>
  </si>
  <si>
    <t>Realizar la formulación de políticas, estrategias, proyectos y planes encaminadas a lograr los objetivos institucionales en desarrollo de su misión.</t>
  </si>
  <si>
    <t>Planificar y coordinar la apropiación e implementación del MIPG</t>
  </si>
  <si>
    <t>Realizar acciones que faciliten la articulación de los instrumentos de planeación, de cara a la mejora de los productos y servicios prestados a la ciudadanía.</t>
  </si>
  <si>
    <t>Identificar y caracterizar las estrategias y/o mecanismos para la generación, organización y apropiación del conocimiento.</t>
  </si>
  <si>
    <t>Realizar la implementación de un esquema organizativo y de gobernabilidad para la gestión del conocimiento</t>
  </si>
  <si>
    <t>Diseñar y ejecutar el plan de fortalecimiento de competencias técnicas especializadas para la planeación minero energética</t>
  </si>
  <si>
    <t>Configurar entornos de aprendizaje, intercambio y difusión de conocimiento asociados a prácticas clave de la entidad y su información minero energética, entre los servidores públicos y los grupos de valor</t>
  </si>
  <si>
    <t>PRY</t>
  </si>
  <si>
    <t>OBJ. ESP.</t>
  </si>
  <si>
    <t>1 - DOCUMENTOS DE PLANEACIÓN</t>
  </si>
  <si>
    <t>PRY_1</t>
  </si>
  <si>
    <t>OBJ_1_1</t>
  </si>
  <si>
    <t>PRO_1_1_1</t>
  </si>
  <si>
    <t>ACT_1_1_1_1</t>
  </si>
  <si>
    <t>OBJ_1_2</t>
  </si>
  <si>
    <t>ACT_1_1_1_2</t>
  </si>
  <si>
    <t>PRY_2</t>
  </si>
  <si>
    <t>OBJ_2_1</t>
  </si>
  <si>
    <t>ACT_1_2_1_1</t>
  </si>
  <si>
    <t>OBJ_2_2</t>
  </si>
  <si>
    <t>ACT_1_2_1_2</t>
  </si>
  <si>
    <t>1 - DOCUMENTOS DE LINEAMIENTOS TÉCNICOS</t>
  </si>
  <si>
    <t>PRY_3</t>
  </si>
  <si>
    <t>OBJ_3_1</t>
  </si>
  <si>
    <t>PRO_2_1_1</t>
  </si>
  <si>
    <t>ACT_2_1_1_1</t>
  </si>
  <si>
    <t>OBJ_3_2</t>
  </si>
  <si>
    <t>ACT_2_1_1_2</t>
  </si>
  <si>
    <t>PRY_4</t>
  </si>
  <si>
    <t>OBJ_4_1</t>
  </si>
  <si>
    <t>1 - SERVICIO DE DIVULGACIÓN DEL SECTOR MINERO ENERGÉTICO</t>
  </si>
  <si>
    <t>OBJ_4_2</t>
  </si>
  <si>
    <t>PRY_5</t>
  </si>
  <si>
    <t>OBJ_5_1</t>
  </si>
  <si>
    <t>OBJ_5_2</t>
  </si>
  <si>
    <t>OBJ_5_3</t>
  </si>
  <si>
    <t>PRO_3_1_1</t>
  </si>
  <si>
    <t>ACT_3_1_1_1</t>
  </si>
  <si>
    <t>ACT_3_1_1_2</t>
  </si>
  <si>
    <t>1 - SERVICIOS DE APOYO PARA LA GESTIÓN DE PROCESOS DE PARTICIPACIÓN, COLABORACIÓN, Y TRANSPARENCIA DEL SECTOR MINERO ENERGÉTICO</t>
  </si>
  <si>
    <t>1 - Incrementar el desarrollo de los habilitadores transversales de la política de gobierno digital</t>
  </si>
  <si>
    <t>1 - DOCUMENTO PARA LA PLANEACIÓN ESTRATÉGICA EN TI</t>
  </si>
  <si>
    <t>PRY_6</t>
  </si>
  <si>
    <t>OBJ_6_1</t>
  </si>
  <si>
    <t>2 - Aumentar la capacidad institucional a nivel de arquitectura tecnológica y de sistemas de informaciòn</t>
  </si>
  <si>
    <t>1 - SERVICIOS TECNOLÓGICOS</t>
  </si>
  <si>
    <t>OBJ_6_2</t>
  </si>
  <si>
    <t>PRO_3_2_1</t>
  </si>
  <si>
    <t>ACT_3_2_1_1</t>
  </si>
  <si>
    <t>3 - Mejorar la implementación del modelo de Gestión de Información Institucional</t>
  </si>
  <si>
    <t>1 - SERVICIOS DE INFORMACIÓN IMPLEMENTADOS</t>
  </si>
  <si>
    <t>ACT_3_2_1_2</t>
  </si>
  <si>
    <t>1 - Mejorar el direccionamiento estratégico y la gestión de los procesos frente a la ciudadania</t>
  </si>
  <si>
    <t>PRY_7</t>
  </si>
  <si>
    <t>OBJ_7_1</t>
  </si>
  <si>
    <t>PRO_4_1_1</t>
  </si>
  <si>
    <t>ACT_4_1_1_1</t>
  </si>
  <si>
    <t>2 - Fortalecer la gestión de conocimiento para la planeación minero energética</t>
  </si>
  <si>
    <t>ACT_4_1_1_2</t>
  </si>
  <si>
    <t>PRY_8</t>
  </si>
  <si>
    <t>OBJ_7_2</t>
  </si>
  <si>
    <t>ACT_4_1_1_3</t>
  </si>
  <si>
    <t>PRY_9</t>
  </si>
  <si>
    <t>OBJ_8_1</t>
  </si>
  <si>
    <t>PRO_4_2_1</t>
  </si>
  <si>
    <t>ACT_4_2_1_1</t>
  </si>
  <si>
    <t>OBJ_8_2</t>
  </si>
  <si>
    <t>ACT_4_2_1_2</t>
  </si>
  <si>
    <t>OBJ_9_1</t>
  </si>
  <si>
    <t>OBJ_9_2</t>
  </si>
  <si>
    <t>PRO_5_1_1</t>
  </si>
  <si>
    <t>ACT_5_1_1_1</t>
  </si>
  <si>
    <t>ACT_5_1_1_2</t>
  </si>
  <si>
    <t>PRO_5_2_1</t>
  </si>
  <si>
    <t>ACT_5_2_1_1</t>
  </si>
  <si>
    <t>=SI($D$3="Área de Funcionamiento";NA;INDIRECTO(BUSCARV($B18;LISTAS!$C$233:$G$298;5;0)))</t>
  </si>
  <si>
    <t>ACT_5_2_1_2</t>
  </si>
  <si>
    <t>=SI($D$3="Área de Funcionamiento";NA;INDIRECTO(BUSCARV($C18;LISTAS!$D$233:$H$297;5;0)))</t>
  </si>
  <si>
    <t>PRO_5_3_1</t>
  </si>
  <si>
    <t>ACT_5_3_1_1</t>
  </si>
  <si>
    <t>ACT_5_3_1_2</t>
  </si>
  <si>
    <t>ACT_5_3_1_3</t>
  </si>
  <si>
    <t>PRO_6_1_1</t>
  </si>
  <si>
    <t>ACT_6_1_1_1</t>
  </si>
  <si>
    <t>ACT_6_1_1_2</t>
  </si>
  <si>
    <t>PRO_6_2_1</t>
  </si>
  <si>
    <t>ACT_6_2_1_1</t>
  </si>
  <si>
    <t>ACT_6_2_1_2</t>
  </si>
  <si>
    <t>PRO_7_1_1</t>
  </si>
  <si>
    <t>ACT_7_1_1_1</t>
  </si>
  <si>
    <t>ACT_7_1_1_2</t>
  </si>
  <si>
    <t>PRO_7_2_1</t>
  </si>
  <si>
    <t>ACT_7_2_1_1</t>
  </si>
  <si>
    <t>ACT_7_2_1_2</t>
  </si>
  <si>
    <t>PRO_8_1_1</t>
  </si>
  <si>
    <t>ACT_8_1_1_1</t>
  </si>
  <si>
    <t>ACT_8_1_1_2</t>
  </si>
  <si>
    <t>PRO_8_2_1</t>
  </si>
  <si>
    <t>ACT_8_2_1_1</t>
  </si>
  <si>
    <t>ACT_8_2_1_2</t>
  </si>
  <si>
    <t>PRO_9_1_1</t>
  </si>
  <si>
    <t>ACT_9_1_1_1</t>
  </si>
  <si>
    <t>ACT_9_1_1_2</t>
  </si>
  <si>
    <t>PRO_9_2_1</t>
  </si>
  <si>
    <t>ACT_9_2_1_1</t>
  </si>
  <si>
    <t>ACT_9_2_1_2</t>
  </si>
  <si>
    <t>PRO_9_2_2</t>
  </si>
  <si>
    <t>ACT_9_2_2_1</t>
  </si>
  <si>
    <t>C-2199 1900-5</t>
  </si>
  <si>
    <t>C-2199 1900-4</t>
  </si>
  <si>
    <t>C-2106-1900-10</t>
  </si>
  <si>
    <t>Objetivo especifico del proyecto de inversión</t>
  </si>
  <si>
    <t>Actividad del Proyecto de Inversión</t>
  </si>
  <si>
    <t>Descripción u objeto contractual</t>
  </si>
  <si>
    <t>Nombre, cargo, teléfono y correo electrónico del responsable</t>
  </si>
  <si>
    <t>Código: F-DE-05</t>
  </si>
  <si>
    <t>Formato de solicitud de modificación Plan Anual de Adquisiciones</t>
  </si>
  <si>
    <t>Mejoramiento de la participación ciudadana en el modelo energético y de infraestructura energética, en el marco de la transición energética justa a nivel  Nacional</t>
  </si>
  <si>
    <t>Incrementar la participación de los usuarios en el desarrollo del modelo energético y de la infraestructura energética.</t>
  </si>
  <si>
    <t>Fortalecimiento de la planeación para reducir las limitaciones en la prestación del servicio de energía eléctrica y la atención plena de la demanda nacional.</t>
  </si>
  <si>
    <t>Reducir desde el planeamiento las limitaciones en la prestación del servicio de energía eléctrica en el territorio nacional.</t>
  </si>
  <si>
    <t>Mejoramiento de la planeación del abastecimiento y confiabilidad del subsector de hidrocarburos a nivel nacional</t>
  </si>
  <si>
    <t>Mitigar las restricciones en el abastecimiento de hidrocarburos.</t>
  </si>
  <si>
    <t>Fortalecimiento del sector en la planificación de la atención de la demanda energética nacional y la transición energética justa a nivel Nacional</t>
  </si>
  <si>
    <t>Fortalecer al sector energético en la planificación de la atención de la demanda energética nacional y la transición energética justa.</t>
  </si>
  <si>
    <t>Fortalecimiento de la planeación para el desarrollo minero responsable con los territorios en el marco de la transición energética a nivel nacional</t>
  </si>
  <si>
    <t>Optimizar la planeación para el desarrollo minero responsable con los territorios en el marco de la transición energética.</t>
  </si>
  <si>
    <t>Fortalecimiento de los servicios digitales aumentando la capacidad para la transformación digital e interacción con el ciudadano</t>
  </si>
  <si>
    <t>Fortalecimiento de la percepción de la ciudadanía frente a los productos y servicios prestados por la UPME nacional</t>
  </si>
  <si>
    <t>Fortalecimiento del levantamiento, gestión y apropiación de la información para la planeación del sector minero energético con enfoque territorial nacional</t>
  </si>
  <si>
    <t>Fortalecimiento de la gestión de la información para la planeación del sector minero-energético a nivel nacional</t>
  </si>
  <si>
    <t>Fortalecer el conocimiento, acceso y uso de la información del sector minero-energético por parte de la ciudadanía.</t>
  </si>
  <si>
    <t>C-2102-1900-5</t>
  </si>
  <si>
    <t>C-2102-1900-6</t>
  </si>
  <si>
    <t>C-2103-1900-2</t>
  </si>
  <si>
    <t>C-2106-1900-13</t>
  </si>
  <si>
    <t>C-2106-1900-12</t>
  </si>
  <si>
    <t>OFICINA ASESORA DE PLANEACIÓN</t>
  </si>
  <si>
    <t>DIRECCIÓN GENERAL - ENFOQUE TERRITORIAL</t>
  </si>
  <si>
    <t>C-2106-1900-11</t>
  </si>
  <si>
    <t>Inversión</t>
  </si>
  <si>
    <t>Funcionamiento</t>
  </si>
  <si>
    <t>Dependencia Formuladora:</t>
  </si>
  <si>
    <t>Nombre_del_Proyecto</t>
  </si>
  <si>
    <t>1 - Mejorar la representatividad en la información de la participación de los sectores económicos en el consumo de energía.</t>
  </si>
  <si>
    <t>Diagnóstico</t>
  </si>
  <si>
    <t>2 - Desarrollar la capacidad instalada en la planificación estratégica de la atención de la demanda.</t>
  </si>
  <si>
    <t xml:space="preserve">1 - DOCUMENTOS METODOLÓGICOS </t>
  </si>
  <si>
    <t>Documento de planeación preliminar</t>
  </si>
  <si>
    <t>3 - Fomentar la articulación de la política pública, el marco regulatorio y la visión de gobierno.</t>
  </si>
  <si>
    <t>Divulgación</t>
  </si>
  <si>
    <t>ACT_1_1_1_3</t>
  </si>
  <si>
    <t>1 - Aumentar señales de expansión y cobertura del servicio de energía eléctrica</t>
  </si>
  <si>
    <t>2 - DOCUMENTOS DE PLANEACIÓN</t>
  </si>
  <si>
    <t>PRO_1_1_2</t>
  </si>
  <si>
    <t>2 - Aumentar la oportunidad en la definición de obras y ejecución de los procesos de convocatorias</t>
  </si>
  <si>
    <t>1 - SERVICIO DE ASISTENCIA TÉCNICA</t>
  </si>
  <si>
    <t>Documento metodológico preliminar</t>
  </si>
  <si>
    <t>1 - Mejorar la capacidad de los interesados en formular proyectos de inversión en el sector energético.</t>
  </si>
  <si>
    <t>2 - SERVICIO DE ASISTENCIA TÉCNICA</t>
  </si>
  <si>
    <t>Documento metodológico validado</t>
  </si>
  <si>
    <t>ACT_1_2_1_3</t>
  </si>
  <si>
    <t>2 - Mejorar caracterización socio económica de los territorios en su desarrollo energético</t>
  </si>
  <si>
    <t>2 - DOCUMENTOS DE LINEAMIENTOS TÉCNICOS</t>
  </si>
  <si>
    <t>Documento con la descripción de procesos, métodos y herramientas</t>
  </si>
  <si>
    <t>OBJ_1_3</t>
  </si>
  <si>
    <t>PRO_1_1_3</t>
  </si>
  <si>
    <t>ACT_1_1_3_1</t>
  </si>
  <si>
    <t>1 - Fortalecer la planificación de la oferta de hidrocarburos</t>
  </si>
  <si>
    <t>3 - DOCUMENTOS DE PLANEACIÓN</t>
  </si>
  <si>
    <t>Documento con los resultados de las validaciones</t>
  </si>
  <si>
    <t>ACT_1_1_3_2</t>
  </si>
  <si>
    <t>2 - Reducir limitaciones que afecten la expansión de infraestructura de suministro de hidrocarburos en el tiempo</t>
  </si>
  <si>
    <t xml:space="preserve">1 - DOCUMENTOS DE PLANEACIÓN ESTRATÉGICA DEL SECTOR DE HIDROCARBUROS </t>
  </si>
  <si>
    <t>1 - Fortalecer la articulación de las entidades del sector en la formulación, ejecución y seguimiento de la planeación minera.</t>
  </si>
  <si>
    <t>1 - DOCUMENTOS DE LINEAMIENTOS TÉCNICOS - PARA EL DESARROLLO DEL SECTOR DE HIDROCARBUROS</t>
  </si>
  <si>
    <t>Documento de planeación validado</t>
  </si>
  <si>
    <t>2 - Ampliar el conocimiento de los encadenamientos productivos asociados a la actividad minera por parte de los actores del sector</t>
  </si>
  <si>
    <t>3 - DOCUMENTOS DE LINEAMIENTOS TÉCNICOS</t>
  </si>
  <si>
    <t>Monitorear los resultados e impactos de los proyectos en ejecución de los procesos de convocatorias y subastas.</t>
  </si>
  <si>
    <t>PRO_2_1_2</t>
  </si>
  <si>
    <t>ACT_2_1_2_1</t>
  </si>
  <si>
    <t>3 - Fortalercer la gestión integral de la información de la planeación minera</t>
  </si>
  <si>
    <t>4 - DOCUMENTOS DE PLANEACIÓN</t>
  </si>
  <si>
    <t>Estructurar los documentos técnicos y jurídicos para los procesos de convocatorias y subastas.</t>
  </si>
  <si>
    <t>ACT_2_1_2_2</t>
  </si>
  <si>
    <t>1 - Incluir el uso de las particularidades propias de cada territorio en la planeación minero energética</t>
  </si>
  <si>
    <t xml:space="preserve">2 - DOCUMENTOS DE INVESTIGACIÓN </t>
  </si>
  <si>
    <t>Capacitar interesados en la presentación de proyectos de inversión.</t>
  </si>
  <si>
    <t>2 - Fortalecer el conocimiento de la población y el territorio en cuanto a la dinámica de la planeación minero energética</t>
  </si>
  <si>
    <t>Capacitar organizaciones y usuarios en general en las regiones.</t>
  </si>
  <si>
    <t>2 - DOCUMENTOS METODOLÓGICOS</t>
  </si>
  <si>
    <t>PRO_3_1_2</t>
  </si>
  <si>
    <t>ACT_3_1_2_1</t>
  </si>
  <si>
    <t>ACT_3_1_2_2</t>
  </si>
  <si>
    <t>Plan de trabajo</t>
  </si>
  <si>
    <t>1 - Fortalecer el Chief Information Officer (CIO) sectorial en la gestión de la información</t>
  </si>
  <si>
    <t>5 - DOCUMENTOS DE PLANEACIÓN</t>
  </si>
  <si>
    <t>2 - Fortalecer la implementación del modelo de gestión de información sectorial</t>
  </si>
  <si>
    <t>1 - SERVICIO DE IMPLEMENTACIÓN SISTEMAS DE GESTIÓN</t>
  </si>
  <si>
    <t>3 - DOCUMENTOS METODOLÓGICOS</t>
  </si>
  <si>
    <t>1 - SERVICIO DE EDUCACIÓN INFORMAL PARA LA GESTIÓN ADMINISTRATIVA</t>
  </si>
  <si>
    <t>1 - DOCUMENTOS DE LINEAMIENTOS TÉCNICOS PARA LA GOBERNABILIDAD DE LOS DATOS DEL SECTOR MINERO - ENERGÉTICO</t>
  </si>
  <si>
    <t>1 - DOCUMENTOS METODOLÓGICOS -  DEL MODELO DE INFORMACIÓN SECTORIAL</t>
  </si>
  <si>
    <t xml:space="preserve">1 - SERVICIO DE INFORMACIÓN  DEL SECTOR MINERO ACTUALIZADO </t>
  </si>
  <si>
    <t>2 - SERVICIOS DE APOYO PARA LA GESTIÓN DE PROCESOS DE PARTICIPACIÓN, COLABORACIÓN, Y TRANSPARENCIA DEL SECTOR MINERO ENERGÉTICO</t>
  </si>
  <si>
    <t>ACT_5_2_1_3</t>
  </si>
  <si>
    <t>Documento con el diseño metodológico</t>
  </si>
  <si>
    <t>PRO_5_2_2</t>
  </si>
  <si>
    <t>ACT_5_2_2_1</t>
  </si>
  <si>
    <t>Resultados análisis de información</t>
  </si>
  <si>
    <t>ACT_5_2_2_2</t>
  </si>
  <si>
    <t>Desarrollar herramientas para el análisis, proyección y divulgación de la información minera</t>
  </si>
  <si>
    <t>Apropiar Insumos para el analisis de Mercado Nacional e internacional de minerales y sus encadenamientos productivos.</t>
  </si>
  <si>
    <t>Apropiar insumos para el analisis de Mercado Internacional de minerales y sus tendencias a largo plazo</t>
  </si>
  <si>
    <t>Identificar e incorporar variables sociales, ambientales y territoriales en los documentos de planeación minero energética</t>
  </si>
  <si>
    <t>Definir e implementar lineamientos articulados de gestión institucional con enfoque territorial ambiental y social</t>
  </si>
  <si>
    <t>Diseñar la estrategia de comunicación y participación con actores, territorio y sector, que mejoren el relacionamiento con dichos actores bajo el Enfoque Territorial</t>
  </si>
  <si>
    <t>Implementar la estrategia de comunicación y participación con actores, territorio y sector, que mejoren el relacionamiento con dichos actores bajo el Enfoque Territorial</t>
  </si>
  <si>
    <t>OBJ_7_3</t>
  </si>
  <si>
    <t>PRO_7_3_1</t>
  </si>
  <si>
    <t>ACT_7_3_1_1</t>
  </si>
  <si>
    <t>ACT_7_3_1_2</t>
  </si>
  <si>
    <t xml:space="preserve">Realizar la programación y seguimiento a la ejecución de las políticas, estrategias, los planes y proyectos institucionales </t>
  </si>
  <si>
    <t>PRO_8_1_2</t>
  </si>
  <si>
    <t>ACT_8_1_2_1</t>
  </si>
  <si>
    <t>ACT_8_1_2_2</t>
  </si>
  <si>
    <t>PRO_8_2_2</t>
  </si>
  <si>
    <t>ACT_8_2_2_1</t>
  </si>
  <si>
    <t>ACT_8_2_2_2</t>
  </si>
  <si>
    <t>PRO_9_1_2</t>
  </si>
  <si>
    <t>ACT_9_1_2_1</t>
  </si>
  <si>
    <t>ACT_9_1_2_2</t>
  </si>
  <si>
    <t>Realizar el levantamiento de requerimientos y diseñar las mejoras al concentrador de la información sectorial</t>
  </si>
  <si>
    <t>Mejorar la disposición de la información en el concentrador de información sectorial para asegurar que sea accesible, confiable y oportuna.</t>
  </si>
  <si>
    <t>Definir y construir el Portal Único de Gestión Conocimiento para la gestión de información del sector</t>
  </si>
  <si>
    <t>Liderar la Implementación de los servicios ciudadanos base más relevante y especial para el sector minero energético.</t>
  </si>
  <si>
    <t>ACT_9_2_2_2</t>
  </si>
  <si>
    <t>Liderar la Implementación de las interoperabilidades más relevantes para el sector entre los sistemas de información del sector minero energético.</t>
  </si>
  <si>
    <t>ACT_9_2_2_3</t>
  </si>
  <si>
    <t>C-2199-1900-5</t>
  </si>
  <si>
    <t>C-2199-1900-4</t>
  </si>
  <si>
    <t>Producto / Entregable del Proyecto de Inversión</t>
  </si>
  <si>
    <t>Vo. Bo. GIT Financiero (Para recursos de Funcionamiento)</t>
  </si>
  <si>
    <t>Enero</t>
  </si>
  <si>
    <t>Dias</t>
  </si>
  <si>
    <t>Contratación directa.</t>
  </si>
  <si>
    <t>N.A.</t>
  </si>
  <si>
    <t>VoBo Oficina Asesora de Planeación (Para recursos de Inversión)</t>
  </si>
  <si>
    <t>VoBo -GIT Gestión Contractual</t>
  </si>
  <si>
    <r>
      <t>Versión:</t>
    </r>
    <r>
      <rPr>
        <sz val="11"/>
        <rFont val="Calibri"/>
        <family val="2"/>
        <scheme val="minor"/>
      </rPr>
      <t xml:space="preserve"> 03</t>
    </r>
  </si>
  <si>
    <t>OFICINA DE TECNOLOGIAS DE LA INFORMACIÓN</t>
  </si>
  <si>
    <t>SUBDIRECCIÓN DE GESTIÓN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</si>
</sst>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"/>
    <numFmt numFmtId="165" formatCode="[$ $]#,##0.00"/>
    <numFmt numFmtId="166" formatCode="_-&quot;$&quot;\ * #,##0_-;\-&quot;$&quot;\ * #,##0_-;_-&quot;$&quot;\ * &quot;-&quot;_-;_-@"/>
    <numFmt numFmtId="167" formatCode="&quot;$&quot;\ #,##0"/>
    <numFmt numFmtId="168" formatCode="_-* #,##0_-;\-* #,##0_-;_-* &quot;-&quot;??_-;_-@_-"/>
    <numFmt numFmtId="169" formatCode="mmmm\-yyyy"/>
  </numFmts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20"/>
      <color theme="1"/>
      <name val="Calibri"/>
      <family val="2"/>
      <scheme val="minor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41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3" fontId="21" fillId="0" borderId="0">
      <alignment horizontal="right" vertical="center"/>
    </xf>
    <xf numFmtId="49" fontId="21" fillId="0" borderId="0">
      <alignment horizontal="left" vertical="center"/>
    </xf>
  </cellStyleXfs>
  <cellXfs count="199">
    <xf numFmtId="0" fontId="0" fillId="0" borderId="0" xfId="0"/>
    <xf numFmtId="0" fontId="7" fillId="0" borderId="0" xfId="2"/>
    <xf numFmtId="0" fontId="7" fillId="3" borderId="0" xfId="2" applyFill="1" applyAlignment="1">
      <alignment horizontal="left"/>
    </xf>
    <xf numFmtId="0" fontId="10" fillId="4" borderId="26" xfId="2" applyFont="1" applyFill="1" applyBorder="1" applyAlignment="1">
      <alignment horizontal="left"/>
    </xf>
    <xf numFmtId="0" fontId="7" fillId="4" borderId="0" xfId="2" applyFill="1" applyAlignment="1">
      <alignment horizontal="left" indent="1"/>
    </xf>
    <xf numFmtId="0" fontId="10" fillId="3" borderId="26" xfId="2" applyFont="1" applyFill="1" applyBorder="1" applyAlignment="1">
      <alignment horizontal="left"/>
    </xf>
    <xf numFmtId="0" fontId="7" fillId="0" borderId="0" xfId="2" applyAlignment="1">
      <alignment horizontal="left" indent="1"/>
    </xf>
    <xf numFmtId="0" fontId="7" fillId="0" borderId="0" xfId="2" applyAlignment="1">
      <alignment horizontal="left"/>
    </xf>
    <xf numFmtId="49" fontId="18" fillId="0" borderId="37" xfId="0" applyNumberFormat="1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Border="1" applyAlignment="1" applyProtection="1">
      <alignment horizontal="center" vertical="center" wrapText="1"/>
      <protection locked="0"/>
    </xf>
    <xf numFmtId="167" fontId="18" fillId="0" borderId="19" xfId="4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" applyFont="1" applyAlignment="1">
      <alignment vertical="center" wrapText="1"/>
    </xf>
    <xf numFmtId="0" fontId="19" fillId="0" borderId="0" xfId="5" applyFont="1" applyAlignment="1">
      <alignment vertical="center" wrapText="1"/>
    </xf>
    <xf numFmtId="0" fontId="18" fillId="0" borderId="0" xfId="5" applyFont="1" applyAlignment="1">
      <alignment horizontal="center" vertical="center" wrapText="1"/>
    </xf>
    <xf numFmtId="168" fontId="20" fillId="2" borderId="0" xfId="6" applyNumberFormat="1" applyFont="1" applyFill="1" applyBorder="1" applyAlignment="1" applyProtection="1">
      <alignment horizontal="center" vertical="center" wrapText="1"/>
    </xf>
    <xf numFmtId="49" fontId="21" fillId="0" borderId="0" xfId="8">
      <alignment horizontal="left" vertical="center"/>
    </xf>
    <xf numFmtId="0" fontId="19" fillId="0" borderId="0" xfId="5" applyFont="1" applyAlignment="1">
      <alignment horizontal="center" vertical="center" wrapText="1"/>
    </xf>
    <xf numFmtId="0" fontId="20" fillId="2" borderId="0" xfId="5" applyFont="1" applyFill="1" applyAlignment="1">
      <alignment horizontal="center" vertical="center" wrapText="1"/>
    </xf>
    <xf numFmtId="0" fontId="19" fillId="0" borderId="0" xfId="5" applyFont="1" applyAlignment="1">
      <alignment horizontal="left" vertical="center" wrapText="1"/>
    </xf>
    <xf numFmtId="42" fontId="19" fillId="0" borderId="0" xfId="5" applyNumberFormat="1" applyFont="1" applyAlignment="1">
      <alignment vertical="center" wrapText="1"/>
    </xf>
    <xf numFmtId="168" fontId="19" fillId="0" borderId="0" xfId="5" applyNumberFormat="1" applyFont="1" applyAlignment="1">
      <alignment vertical="center" wrapText="1"/>
    </xf>
    <xf numFmtId="168" fontId="20" fillId="0" borderId="0" xfId="6" applyNumberFormat="1" applyFont="1" applyFill="1" applyBorder="1" applyAlignment="1" applyProtection="1">
      <alignment horizontal="center" vertical="center" wrapText="1"/>
    </xf>
    <xf numFmtId="42" fontId="24" fillId="0" borderId="0" xfId="5" applyNumberFormat="1" applyFont="1" applyAlignment="1">
      <alignment vertical="center" wrapText="1"/>
    </xf>
    <xf numFmtId="168" fontId="20" fillId="0" borderId="0" xfId="6" applyNumberFormat="1" applyFont="1" applyFill="1" applyBorder="1" applyAlignment="1" applyProtection="1">
      <alignment horizontal="right" vertical="center" wrapText="1"/>
    </xf>
    <xf numFmtId="0" fontId="20" fillId="0" borderId="0" xfId="5" applyFont="1" applyAlignment="1">
      <alignment vertical="center" wrapText="1"/>
    </xf>
    <xf numFmtId="0" fontId="24" fillId="11" borderId="0" xfId="5" applyFont="1" applyFill="1" applyAlignment="1">
      <alignment vertical="center" wrapText="1"/>
    </xf>
    <xf numFmtId="0" fontId="24" fillId="11" borderId="0" xfId="5" applyFont="1" applyFill="1" applyAlignment="1">
      <alignment horizontal="left" vertical="center" wrapText="1"/>
    </xf>
    <xf numFmtId="0" fontId="24" fillId="0" borderId="0" xfId="5" applyFont="1" applyAlignment="1">
      <alignment horizontal="left" vertical="center" wrapText="1"/>
    </xf>
    <xf numFmtId="0" fontId="24" fillId="0" borderId="0" xfId="5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/>
    </xf>
    <xf numFmtId="0" fontId="18" fillId="8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/>
    <xf numFmtId="0" fontId="25" fillId="0" borderId="0" xfId="0" applyFont="1"/>
    <xf numFmtId="0" fontId="18" fillId="0" borderId="0" xfId="0" quotePrefix="1" applyFont="1" applyAlignment="1">
      <alignment vertical="center"/>
    </xf>
    <xf numFmtId="0" fontId="24" fillId="12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44" xfId="0" applyNumberFormat="1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5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1" fontId="18" fillId="0" borderId="45" xfId="0" applyNumberFormat="1" applyFont="1" applyBorder="1" applyAlignment="1" applyProtection="1">
      <alignment horizontal="center" vertical="center" wrapText="1"/>
      <protection locked="0"/>
    </xf>
    <xf numFmtId="167" fontId="18" fillId="0" borderId="45" xfId="4" applyNumberFormat="1" applyFont="1" applyFill="1" applyBorder="1" applyAlignment="1" applyProtection="1">
      <alignment horizontal="right" vertical="center" wrapText="1"/>
      <protection locked="0"/>
    </xf>
    <xf numFmtId="169" fontId="19" fillId="0" borderId="0" xfId="0" quotePrefix="1" applyNumberFormat="1" applyFont="1" applyAlignment="1">
      <alignment vertical="center"/>
    </xf>
    <xf numFmtId="167" fontId="18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9" fillId="0" borderId="6" xfId="0" applyFont="1" applyBorder="1" applyProtection="1"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2" fillId="0" borderId="7" xfId="0" applyFont="1" applyBorder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0" borderId="2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3" fillId="7" borderId="24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protection locked="0"/>
    </xf>
    <xf numFmtId="0" fontId="18" fillId="0" borderId="47" xfId="0" applyFont="1" applyBorder="1" applyAlignment="1" applyProtection="1">
      <alignment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64" fontId="9" fillId="0" borderId="24" xfId="0" applyNumberFormat="1" applyFont="1" applyBorder="1" applyAlignment="1" applyProtection="1">
      <alignment horizontal="center" vertical="center" wrapText="1"/>
      <protection locked="0"/>
    </xf>
    <xf numFmtId="165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164" fontId="9" fillId="0" borderId="9" xfId="0" applyNumberFormat="1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64" fontId="9" fillId="0" borderId="0" xfId="0" applyNumberFormat="1" applyFont="1" applyProtection="1"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164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23" fillId="10" borderId="43" xfId="0" applyFont="1" applyFill="1" applyBorder="1" applyAlignment="1" applyProtection="1">
      <alignment horizontal="center" vertical="center" wrapText="1"/>
      <protection locked="0"/>
    </xf>
    <xf numFmtId="0" fontId="23" fillId="10" borderId="36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0" fontId="13" fillId="2" borderId="35" xfId="0" applyFont="1" applyFill="1" applyBorder="1" applyAlignment="1" applyProtection="1">
      <alignment horizontal="center" vertical="center" wrapText="1"/>
      <protection locked="0"/>
    </xf>
    <xf numFmtId="0" fontId="13" fillId="2" borderId="41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23" fillId="10" borderId="41" xfId="0" applyFont="1" applyFill="1" applyBorder="1" applyAlignment="1" applyProtection="1">
      <alignment horizontal="center" vertical="center" wrapText="1"/>
      <protection locked="0"/>
    </xf>
    <xf numFmtId="0" fontId="23" fillId="10" borderId="32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5" fillId="6" borderId="13" xfId="0" applyFont="1" applyFill="1" applyBorder="1" applyAlignment="1" applyProtection="1">
      <alignment horizontal="right" vertical="center" wrapText="1"/>
      <protection locked="0"/>
    </xf>
    <xf numFmtId="0" fontId="15" fillId="6" borderId="14" xfId="0" applyFont="1" applyFill="1" applyBorder="1" applyAlignment="1" applyProtection="1">
      <alignment horizontal="right" vertical="center" wrapText="1"/>
      <protection locked="0"/>
    </xf>
    <xf numFmtId="0" fontId="15" fillId="6" borderId="15" xfId="0" applyFont="1" applyFill="1" applyBorder="1" applyAlignment="1" applyProtection="1">
      <alignment horizontal="right" vertical="center" wrapText="1"/>
      <protection locked="0"/>
    </xf>
    <xf numFmtId="3" fontId="12" fillId="0" borderId="37" xfId="0" applyNumberFormat="1" applyFont="1" applyBorder="1" applyAlignment="1" applyProtection="1">
      <alignment vertical="center" wrapText="1"/>
      <protection locked="0"/>
    </xf>
    <xf numFmtId="3" fontId="12" fillId="0" borderId="30" xfId="0" applyNumberFormat="1" applyFont="1" applyBorder="1" applyAlignment="1" applyProtection="1">
      <alignment vertical="center" wrapText="1"/>
      <protection locked="0"/>
    </xf>
    <xf numFmtId="3" fontId="12" fillId="0" borderId="33" xfId="3" applyNumberFormat="1" applyFont="1" applyBorder="1" applyAlignment="1" applyProtection="1">
      <alignment vertical="center" wrapText="1"/>
      <protection locked="0"/>
    </xf>
    <xf numFmtId="3" fontId="12" fillId="0" borderId="30" xfId="3" applyNumberFormat="1" applyFont="1" applyBorder="1" applyAlignment="1" applyProtection="1">
      <alignment vertical="center" wrapText="1"/>
      <protection locked="0"/>
    </xf>
    <xf numFmtId="3" fontId="12" fillId="0" borderId="33" xfId="3" applyNumberFormat="1" applyFont="1" applyBorder="1" applyAlignment="1" applyProtection="1">
      <alignment vertical="center" wrapText="1"/>
    </xf>
    <xf numFmtId="3" fontId="12" fillId="0" borderId="34" xfId="3" applyNumberFormat="1" applyFont="1" applyBorder="1" applyAlignment="1" applyProtection="1">
      <alignment vertical="center" wrapText="1"/>
    </xf>
    <xf numFmtId="3" fontId="12" fillId="0" borderId="40" xfId="0" applyNumberFormat="1" applyFont="1" applyBorder="1" applyAlignment="1" applyProtection="1">
      <alignment vertical="center" wrapText="1"/>
      <protection locked="0"/>
    </xf>
    <xf numFmtId="3" fontId="12" fillId="0" borderId="2" xfId="0" applyNumberFormat="1" applyFont="1" applyBorder="1" applyAlignment="1" applyProtection="1">
      <alignment vertical="center" wrapText="1"/>
      <protection locked="0"/>
    </xf>
    <xf numFmtId="3" fontId="12" fillId="0" borderId="29" xfId="3" applyNumberFormat="1" applyFont="1" applyBorder="1" applyAlignment="1" applyProtection="1">
      <alignment vertical="center" wrapText="1"/>
      <protection locked="0"/>
    </xf>
    <xf numFmtId="3" fontId="12" fillId="0" borderId="2" xfId="3" applyNumberFormat="1" applyFont="1" applyBorder="1" applyAlignment="1" applyProtection="1">
      <alignment vertical="center" wrapText="1"/>
      <protection locked="0"/>
    </xf>
    <xf numFmtId="3" fontId="12" fillId="0" borderId="29" xfId="3" applyNumberFormat="1" applyFont="1" applyBorder="1" applyAlignment="1" applyProtection="1">
      <alignment vertical="center" wrapText="1"/>
    </xf>
    <xf numFmtId="3" fontId="12" fillId="0" borderId="39" xfId="3" applyNumberFormat="1" applyFont="1" applyBorder="1" applyAlignment="1" applyProtection="1">
      <alignment vertical="center" wrapText="1"/>
    </xf>
    <xf numFmtId="3" fontId="10" fillId="6" borderId="35" xfId="0" applyNumberFormat="1" applyFont="1" applyFill="1" applyBorder="1" applyAlignment="1"/>
    <xf numFmtId="3" fontId="10" fillId="6" borderId="32" xfId="0" applyNumberFormat="1" applyFont="1" applyFill="1" applyBorder="1" applyAlignment="1"/>
    <xf numFmtId="3" fontId="10" fillId="6" borderId="36" xfId="0" applyNumberFormat="1" applyFont="1" applyFill="1" applyBorder="1" applyAlignment="1"/>
  </cellXfs>
  <cellStyles count="9">
    <cellStyle name="BodyStyle" xfId="8" xr:uid="{00000000-0005-0000-0000-000000000000}"/>
    <cellStyle name="Millares [0]" xfId="3" builtinId="6"/>
    <cellStyle name="Millares 2 2 2" xfId="6" xr:uid="{00000000-0005-0000-0000-000002000000}"/>
    <cellStyle name="Moneda [0]" xfId="4" builtinId="7"/>
    <cellStyle name="Normal" xfId="0" builtinId="0"/>
    <cellStyle name="Normal 2" xfId="1" xr:uid="{00000000-0005-0000-0000-000005000000}"/>
    <cellStyle name="Normal 3" xfId="2" xr:uid="{00000000-0005-0000-0000-000006000000}"/>
    <cellStyle name="Normal 4" xfId="5" xr:uid="{00000000-0005-0000-0000-000007000000}"/>
    <cellStyle name="Numeric" xfId="7" xr:uid="{00000000-0005-0000-0000-000008000000}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603250</xdr:colOff>
      <xdr:row>0</xdr:row>
      <xdr:rowOff>74083</xdr:rowOff>
    </xdr:from>
    <xdr:to>
      <xdr:col>3</xdr:col>
      <xdr:colOff>1206499</xdr:colOff>
      <xdr:row>1</xdr:row>
      <xdr:rowOff>201083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160" t="24193" b="24194"/>
        <a:stretch/>
      </xdr:blipFill>
      <xdr:spPr bwMode="auto">
        <a:xfrm>
          <a:off x="973667" y="74083"/>
          <a:ext cx="1513415" cy="486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maldonado/Desktop/Revisi&#243;n%20PAA/AMBIENTAL/Formulacion%20PAA%202023%20Proyecto%20Ambiental%202022-12-21_Jdca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"/>
      <sheetName val="TABLA DINÁMICA"/>
      <sheetName val="LIST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L1021"/>
  <sheetViews>
    <sheetView showGridLines="0" tabSelected="1" zoomScale="70" zoomScaleNormal="70" workbookViewId="0">
      <selection activeCell="E8" sqref="E8"/>
    </sheetView>
  </sheetViews>
  <sheetFormatPr baseColWidth="10" defaultColWidth="0" defaultRowHeight="0" customHeight="1" zeroHeight="1" x14ac:dyDescent="0.3"/>
  <cols>
    <col min="1" max="1" width="1.88671875" style="65" customWidth="1"/>
    <col min="2" max="2" width="3.6640625" style="65" customWidth="1"/>
    <col min="3" max="3" width="13.5546875" style="65" customWidth="1"/>
    <col min="4" max="4" width="27.33203125" style="65" customWidth="1"/>
    <col min="5" max="5" width="27" style="65" customWidth="1"/>
    <col min="6" max="6" width="27.33203125" style="65" customWidth="1"/>
    <col min="7" max="7" width="16.5546875" style="65" customWidth="1"/>
    <col min="8" max="8" width="20.33203125" style="65" customWidth="1"/>
    <col min="9" max="9" width="48.109375" style="65" customWidth="1"/>
    <col min="10" max="10" width="17" style="65" customWidth="1"/>
    <col min="11" max="11" width="18" style="65" customWidth="1"/>
    <col min="12" max="12" width="15.109375" style="65" customWidth="1"/>
    <col min="13" max="13" width="13.44140625" style="65" customWidth="1"/>
    <col min="14" max="14" width="15" style="65" customWidth="1"/>
    <col min="15" max="15" width="18.33203125" style="65" customWidth="1"/>
    <col min="16" max="16" width="18.5546875" style="65" customWidth="1"/>
    <col min="17" max="17" width="16.44140625" style="65" customWidth="1"/>
    <col min="18" max="18" width="16.109375" style="65" customWidth="1"/>
    <col min="19" max="19" width="14.109375" style="65" customWidth="1"/>
    <col min="20" max="20" width="16.109375" style="65" customWidth="1"/>
    <col min="21" max="21" width="19.109375" style="65" customWidth="1"/>
    <col min="22" max="22" width="3.33203125" style="65" customWidth="1"/>
    <col min="23" max="23" width="2.44140625" style="65" customWidth="1"/>
    <col min="24" max="16384" width="13.44140625" style="65" hidden="1"/>
  </cols>
  <sheetData>
    <row r="1" spans="2:38" ht="28.5" customHeight="1" x14ac:dyDescent="0.3">
      <c r="B1" s="60"/>
      <c r="C1" s="61"/>
      <c r="D1" s="62"/>
      <c r="E1" s="134" t="s">
        <v>255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55" t="s">
        <v>254</v>
      </c>
      <c r="U1" s="156"/>
      <c r="V1" s="63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2:38" ht="28.5" customHeight="1" thickBot="1" x14ac:dyDescent="0.35">
      <c r="B2" s="66"/>
      <c r="C2" s="67"/>
      <c r="D2" s="68"/>
      <c r="E2" s="136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3" t="s">
        <v>389</v>
      </c>
      <c r="U2" s="144"/>
      <c r="V2" s="69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2:38" ht="10.5" customHeight="1" thickBot="1" x14ac:dyDescent="0.35">
      <c r="B3" s="66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4"/>
      <c r="S3" s="64"/>
      <c r="T3" s="64"/>
      <c r="U3" s="64"/>
      <c r="V3" s="71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2:38" ht="15" thickBot="1" x14ac:dyDescent="0.35">
      <c r="B4" s="66"/>
      <c r="C4" s="72" t="s">
        <v>1</v>
      </c>
      <c r="D4" s="58"/>
      <c r="E4" s="72"/>
      <c r="F4" s="72"/>
      <c r="G4" s="72"/>
      <c r="H4" s="72"/>
      <c r="I4" s="72"/>
      <c r="J4" s="72"/>
      <c r="K4" s="72"/>
      <c r="L4" s="72"/>
      <c r="N4" s="72"/>
      <c r="O4" s="70"/>
      <c r="Q4" s="72"/>
      <c r="R4" s="64"/>
      <c r="S4" s="72"/>
      <c r="T4" s="70"/>
      <c r="U4" s="70"/>
      <c r="V4" s="73"/>
      <c r="W4" s="70"/>
      <c r="X4" s="70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2:38" ht="10.5" customHeight="1" thickBot="1" x14ac:dyDescent="0.35">
      <c r="B5" s="66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5"/>
      <c r="R5" s="72"/>
      <c r="S5" s="74"/>
      <c r="T5" s="75"/>
      <c r="U5" s="74"/>
      <c r="V5" s="76"/>
      <c r="W5" s="74"/>
      <c r="X5" s="7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</row>
    <row r="6" spans="2:38" ht="15" thickBot="1" x14ac:dyDescent="0.35">
      <c r="B6" s="66"/>
      <c r="C6" s="59" t="s">
        <v>2</v>
      </c>
      <c r="D6" s="58"/>
      <c r="E6" s="59"/>
      <c r="F6" s="59" t="s">
        <v>281</v>
      </c>
      <c r="G6" s="148"/>
      <c r="H6" s="149"/>
      <c r="I6" s="149"/>
      <c r="J6" s="149"/>
      <c r="K6" s="149"/>
      <c r="L6" s="149"/>
      <c r="M6" s="149"/>
      <c r="N6" s="149"/>
      <c r="O6" s="150"/>
      <c r="P6" s="75"/>
      <c r="Q6" s="75"/>
      <c r="R6" s="72"/>
      <c r="S6" s="74"/>
      <c r="T6" s="75"/>
      <c r="U6" s="74"/>
      <c r="V6" s="76"/>
      <c r="W6" s="77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</row>
    <row r="7" spans="2:38" ht="9" customHeight="1" thickBot="1" x14ac:dyDescent="0.35">
      <c r="B7" s="66"/>
      <c r="C7" s="78"/>
      <c r="D7" s="79"/>
      <c r="E7" s="79"/>
      <c r="F7" s="79"/>
      <c r="G7" s="72"/>
      <c r="H7" s="80"/>
      <c r="I7" s="80"/>
      <c r="J7" s="80"/>
      <c r="K7" s="80"/>
      <c r="L7" s="80"/>
      <c r="M7" s="80"/>
      <c r="N7" s="80"/>
      <c r="O7" s="80"/>
      <c r="P7" s="75"/>
      <c r="Q7" s="75"/>
      <c r="R7" s="72"/>
      <c r="S7" s="74"/>
      <c r="T7" s="75"/>
      <c r="U7" s="74"/>
      <c r="V7" s="76"/>
      <c r="W7" s="77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2:38" ht="29.25" customHeight="1" thickBot="1" x14ac:dyDescent="0.35">
      <c r="B8" s="66"/>
      <c r="C8" s="59" t="s">
        <v>90</v>
      </c>
      <c r="D8" s="59"/>
      <c r="E8" s="59"/>
      <c r="F8" s="59"/>
      <c r="G8" s="151" t="str">
        <f>IFERROR(IF($D$6="Funcionamiento","N.A",(VLOOKUP($G$6,LISTAS!$A$2:$E$11,2,0))),"")</f>
        <v/>
      </c>
      <c r="H8" s="152"/>
      <c r="I8" s="152"/>
      <c r="J8" s="152"/>
      <c r="K8" s="152"/>
      <c r="L8" s="152"/>
      <c r="M8" s="152"/>
      <c r="N8" s="152"/>
      <c r="O8" s="153"/>
      <c r="P8" s="75"/>
      <c r="Q8" s="75"/>
      <c r="R8" s="72"/>
      <c r="S8" s="74"/>
      <c r="T8" s="75"/>
      <c r="U8" s="74"/>
      <c r="V8" s="81"/>
      <c r="W8" s="82"/>
      <c r="X8" s="8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2:38" ht="8.25" customHeight="1" thickBot="1" x14ac:dyDescent="0.35">
      <c r="B9" s="66"/>
      <c r="C9" s="59"/>
      <c r="D9" s="59"/>
      <c r="E9" s="59"/>
      <c r="F9" s="59"/>
      <c r="G9" s="84"/>
      <c r="H9" s="84"/>
      <c r="I9" s="85"/>
      <c r="J9" s="85"/>
      <c r="K9" s="85"/>
      <c r="L9" s="85"/>
      <c r="M9" s="85"/>
      <c r="N9" s="85"/>
      <c r="O9" s="85"/>
      <c r="P9" s="75"/>
      <c r="Q9" s="75"/>
      <c r="R9" s="72"/>
      <c r="S9" s="74"/>
      <c r="T9" s="75"/>
      <c r="U9" s="74"/>
      <c r="V9" s="81"/>
      <c r="W9" s="82"/>
      <c r="X9" s="8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2:38" ht="33.6" customHeight="1" thickBot="1" x14ac:dyDescent="0.35">
      <c r="B10" s="66"/>
      <c r="C10" s="59" t="s">
        <v>9</v>
      </c>
      <c r="D10" s="59"/>
      <c r="E10" s="59"/>
      <c r="F10" s="59"/>
      <c r="G10" s="151" t="str">
        <f>IFERROR(IF($D$6="Funcionamiento","N.A",(VLOOKUP($G$6,LISTAS!$A$2:$E$11,3,0))),"")</f>
        <v/>
      </c>
      <c r="H10" s="152"/>
      <c r="I10" s="152"/>
      <c r="J10" s="152"/>
      <c r="K10" s="152"/>
      <c r="L10" s="152"/>
      <c r="M10" s="152"/>
      <c r="N10" s="152"/>
      <c r="O10" s="153"/>
      <c r="P10" s="75"/>
      <c r="Q10" s="75"/>
      <c r="R10" s="72"/>
      <c r="S10" s="74"/>
      <c r="T10" s="75"/>
      <c r="U10" s="74"/>
      <c r="V10" s="81"/>
      <c r="W10" s="82"/>
      <c r="X10" s="8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2:38" ht="8.25" customHeight="1" thickBot="1" x14ac:dyDescent="0.35">
      <c r="B11" s="66"/>
      <c r="C11" s="59"/>
      <c r="D11" s="59"/>
      <c r="E11" s="59"/>
      <c r="F11" s="59"/>
      <c r="G11" s="86"/>
      <c r="H11" s="86"/>
      <c r="I11" s="83"/>
      <c r="J11" s="83"/>
      <c r="K11" s="83"/>
      <c r="L11" s="83"/>
      <c r="M11" s="83"/>
      <c r="N11" s="83"/>
      <c r="O11" s="83"/>
      <c r="P11" s="75"/>
      <c r="Q11" s="75"/>
      <c r="R11" s="72"/>
      <c r="S11" s="74"/>
      <c r="T11" s="75"/>
      <c r="U11" s="74"/>
      <c r="V11" s="81"/>
      <c r="W11" s="82"/>
      <c r="X11" s="8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2:38" ht="15" thickBot="1" x14ac:dyDescent="0.35">
      <c r="B12" s="66"/>
      <c r="C12" s="59" t="s">
        <v>7</v>
      </c>
      <c r="D12" s="59"/>
      <c r="E12" s="59"/>
      <c r="F12" s="59"/>
      <c r="G12" s="151" t="str">
        <f>IFERROR(IF($D$6="Funcionamiento","N.A",(VLOOKUP($G$6,LISTAS!$A$2:$E$11,4,0))),"")</f>
        <v/>
      </c>
      <c r="H12" s="152"/>
      <c r="I12" s="152"/>
      <c r="J12" s="152"/>
      <c r="K12" s="152"/>
      <c r="L12" s="152"/>
      <c r="M12" s="152"/>
      <c r="N12" s="152"/>
      <c r="O12" s="153"/>
      <c r="P12" s="75"/>
      <c r="Q12" s="75"/>
      <c r="R12" s="72"/>
      <c r="S12" s="74"/>
      <c r="T12" s="75"/>
      <c r="U12" s="74"/>
      <c r="V12" s="81"/>
      <c r="W12" s="82"/>
      <c r="X12" s="83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2:38" ht="10.5" customHeight="1" x14ac:dyDescent="0.3">
      <c r="B13" s="66"/>
      <c r="C13" s="59"/>
      <c r="D13" s="59"/>
      <c r="E13" s="59"/>
      <c r="F13" s="59"/>
      <c r="G13" s="87"/>
      <c r="H13" s="87"/>
      <c r="I13" s="70"/>
      <c r="J13" s="70"/>
      <c r="N13" s="88"/>
      <c r="O13" s="83"/>
      <c r="P13" s="83"/>
      <c r="Q13" s="83"/>
      <c r="R13" s="89"/>
      <c r="S13" s="89"/>
      <c r="T13" s="89"/>
      <c r="U13" s="82"/>
      <c r="V13" s="81"/>
      <c r="W13" s="82"/>
      <c r="X13" s="83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2:38" ht="16.5" customHeight="1" x14ac:dyDescent="0.3">
      <c r="B14" s="66"/>
      <c r="C14" s="59" t="s">
        <v>3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9"/>
      <c r="R14" s="64"/>
      <c r="S14" s="72"/>
      <c r="T14" s="72"/>
      <c r="U14" s="74"/>
      <c r="V14" s="76"/>
      <c r="W14" s="77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2:38" ht="11.25" customHeight="1" thickBot="1" x14ac:dyDescent="0.35">
      <c r="B15" s="66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64"/>
      <c r="S15" s="72"/>
      <c r="T15" s="72"/>
      <c r="U15" s="74"/>
      <c r="V15" s="76"/>
      <c r="W15" s="77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2:38" ht="74.25" customHeight="1" thickBot="1" x14ac:dyDescent="0.35">
      <c r="B16" s="66"/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90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2:38" ht="11.25" customHeight="1" x14ac:dyDescent="0.3">
      <c r="B17" s="66"/>
      <c r="C17" s="72"/>
      <c r="D17" s="72"/>
      <c r="E17" s="72"/>
      <c r="F17" s="72"/>
      <c r="G17" s="72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2:38" ht="16.5" customHeight="1" x14ac:dyDescent="0.3">
      <c r="B18" s="66"/>
      <c r="C18" s="59" t="s">
        <v>22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79"/>
      <c r="R18" s="74"/>
      <c r="S18" s="74"/>
      <c r="T18" s="74"/>
      <c r="U18" s="74"/>
      <c r="V18" s="76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2:38" ht="11.25" customHeight="1" thickBot="1" x14ac:dyDescent="0.35">
      <c r="B19" s="6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6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2:38" s="96" customFormat="1" ht="47.4" customHeight="1" thickBot="1" x14ac:dyDescent="0.35">
      <c r="B20" s="91"/>
      <c r="C20" s="92" t="s">
        <v>86</v>
      </c>
      <c r="D20" s="93" t="s">
        <v>250</v>
      </c>
      <c r="E20" s="93" t="s">
        <v>381</v>
      </c>
      <c r="F20" s="93" t="s">
        <v>251</v>
      </c>
      <c r="G20" s="138" t="s">
        <v>2</v>
      </c>
      <c r="H20" s="140"/>
      <c r="I20" s="138" t="s">
        <v>0</v>
      </c>
      <c r="J20" s="139"/>
      <c r="K20" s="139"/>
      <c r="L20" s="140"/>
      <c r="M20" s="94" t="s">
        <v>6</v>
      </c>
      <c r="N20" s="141" t="s">
        <v>18</v>
      </c>
      <c r="O20" s="142"/>
      <c r="P20" s="157" t="s">
        <v>19</v>
      </c>
      <c r="Q20" s="142"/>
      <c r="R20" s="158" t="s">
        <v>20</v>
      </c>
      <c r="S20" s="159"/>
      <c r="T20" s="138" t="s">
        <v>21</v>
      </c>
      <c r="U20" s="154"/>
      <c r="V20" s="90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</row>
    <row r="21" spans="2:38" ht="49.95" customHeight="1" x14ac:dyDescent="0.3">
      <c r="B21" s="66"/>
      <c r="C21" s="126"/>
      <c r="D21" s="127"/>
      <c r="E21" s="128"/>
      <c r="F21" s="128"/>
      <c r="G21" s="180"/>
      <c r="H21" s="180"/>
      <c r="I21" s="172"/>
      <c r="J21" s="173"/>
      <c r="K21" s="173"/>
      <c r="L21" s="174"/>
      <c r="M21" s="129"/>
      <c r="N21" s="184"/>
      <c r="O21" s="185"/>
      <c r="P21" s="186"/>
      <c r="Q21" s="187"/>
      <c r="R21" s="186"/>
      <c r="S21" s="187"/>
      <c r="T21" s="188">
        <f>+N21+P21-R21</f>
        <v>0</v>
      </c>
      <c r="U21" s="189"/>
      <c r="V21" s="90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2:38" ht="49.95" customHeight="1" x14ac:dyDescent="0.3">
      <c r="B22" s="66"/>
      <c r="C22" s="130"/>
      <c r="D22" s="131"/>
      <c r="E22" s="132"/>
      <c r="F22" s="132"/>
      <c r="G22" s="175"/>
      <c r="H22" s="176"/>
      <c r="I22" s="177"/>
      <c r="J22" s="178"/>
      <c r="K22" s="178"/>
      <c r="L22" s="179"/>
      <c r="M22" s="133"/>
      <c r="N22" s="190"/>
      <c r="O22" s="191"/>
      <c r="P22" s="192"/>
      <c r="Q22" s="193"/>
      <c r="R22" s="192"/>
      <c r="S22" s="193"/>
      <c r="T22" s="194">
        <f t="shared" ref="T22:T25" si="0">+N22+P22-R22</f>
        <v>0</v>
      </c>
      <c r="U22" s="195"/>
      <c r="V22" s="90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2:38" ht="49.95" customHeight="1" x14ac:dyDescent="0.3">
      <c r="B23" s="66"/>
      <c r="C23" s="130"/>
      <c r="D23" s="131"/>
      <c r="E23" s="132"/>
      <c r="F23" s="132"/>
      <c r="G23" s="175"/>
      <c r="H23" s="175"/>
      <c r="I23" s="177"/>
      <c r="J23" s="178"/>
      <c r="K23" s="178"/>
      <c r="L23" s="179"/>
      <c r="M23" s="133"/>
      <c r="N23" s="190"/>
      <c r="O23" s="191"/>
      <c r="P23" s="192"/>
      <c r="Q23" s="193"/>
      <c r="R23" s="192"/>
      <c r="S23" s="193"/>
      <c r="T23" s="194">
        <f t="shared" si="0"/>
        <v>0</v>
      </c>
      <c r="U23" s="195"/>
      <c r="V23" s="90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2:38" ht="49.95" customHeight="1" x14ac:dyDescent="0.3">
      <c r="B24" s="66"/>
      <c r="C24" s="130"/>
      <c r="D24" s="131"/>
      <c r="E24" s="132"/>
      <c r="F24" s="132"/>
      <c r="G24" s="175"/>
      <c r="H24" s="176"/>
      <c r="I24" s="177"/>
      <c r="J24" s="178"/>
      <c r="K24" s="178"/>
      <c r="L24" s="179"/>
      <c r="M24" s="133"/>
      <c r="N24" s="190"/>
      <c r="O24" s="191"/>
      <c r="P24" s="192"/>
      <c r="Q24" s="193"/>
      <c r="R24" s="192"/>
      <c r="S24" s="193"/>
      <c r="T24" s="194">
        <f t="shared" si="0"/>
        <v>0</v>
      </c>
      <c r="U24" s="195"/>
      <c r="V24" s="90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2:38" ht="49.95" customHeight="1" thickBot="1" x14ac:dyDescent="0.35">
      <c r="B25" s="66"/>
      <c r="C25" s="130"/>
      <c r="D25" s="131"/>
      <c r="E25" s="132"/>
      <c r="F25" s="132"/>
      <c r="G25" s="175"/>
      <c r="H25" s="176"/>
      <c r="I25" s="177"/>
      <c r="J25" s="178"/>
      <c r="K25" s="178"/>
      <c r="L25" s="179"/>
      <c r="M25" s="133"/>
      <c r="N25" s="190"/>
      <c r="O25" s="191"/>
      <c r="P25" s="192"/>
      <c r="Q25" s="193"/>
      <c r="R25" s="192"/>
      <c r="S25" s="193"/>
      <c r="T25" s="194">
        <f t="shared" si="0"/>
        <v>0</v>
      </c>
      <c r="U25" s="195"/>
      <c r="V25" s="90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2:38" ht="15.75" customHeight="1" thickBot="1" x14ac:dyDescent="0.35">
      <c r="B26" s="66"/>
      <c r="C26" s="181" t="s">
        <v>91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196">
        <f>SUM(N21:O25)</f>
        <v>0</v>
      </c>
      <c r="O26" s="197"/>
      <c r="P26" s="197">
        <f>SUM(P21:Q25)</f>
        <v>0</v>
      </c>
      <c r="Q26" s="197"/>
      <c r="R26" s="197">
        <f>SUM(R21:S25)</f>
        <v>0</v>
      </c>
      <c r="S26" s="197"/>
      <c r="T26" s="197">
        <f>SUM(T21:U25)</f>
        <v>0</v>
      </c>
      <c r="U26" s="198"/>
      <c r="V26" s="90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2:38" ht="9" customHeight="1" x14ac:dyDescent="0.3">
      <c r="B27" s="6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103"/>
      <c r="Q27" s="103"/>
      <c r="R27" s="74"/>
      <c r="S27" s="74"/>
      <c r="T27" s="74"/>
      <c r="U27" s="74"/>
      <c r="V27" s="71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2:38" ht="16.5" customHeight="1" x14ac:dyDescent="0.3">
      <c r="B28" s="66"/>
      <c r="C28" s="59" t="s">
        <v>23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04"/>
      <c r="R28" s="64"/>
      <c r="S28" s="64"/>
      <c r="T28" s="64"/>
      <c r="U28" s="64"/>
      <c r="V28" s="71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2:38" ht="9" customHeight="1" thickBot="1" x14ac:dyDescent="0.35">
      <c r="B29" s="6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03"/>
      <c r="Q29" s="103"/>
      <c r="R29" s="64"/>
      <c r="S29" s="64"/>
      <c r="T29" s="64"/>
      <c r="U29" s="64"/>
      <c r="V29" s="71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</row>
    <row r="30" spans="2:38" ht="14.4" x14ac:dyDescent="0.3">
      <c r="B30" s="66"/>
      <c r="C30" s="166" t="s">
        <v>86</v>
      </c>
      <c r="D30" s="168" t="s">
        <v>250</v>
      </c>
      <c r="E30" s="168" t="s">
        <v>381</v>
      </c>
      <c r="F30" s="168" t="s">
        <v>251</v>
      </c>
      <c r="G30" s="168" t="s">
        <v>11</v>
      </c>
      <c r="H30" s="170" t="s">
        <v>112</v>
      </c>
      <c r="I30" s="170" t="s">
        <v>252</v>
      </c>
      <c r="J30" s="160" t="s">
        <v>4</v>
      </c>
      <c r="K30" s="160" t="s">
        <v>92</v>
      </c>
      <c r="L30" s="160" t="s">
        <v>93</v>
      </c>
      <c r="M30" s="164" t="s">
        <v>94</v>
      </c>
      <c r="N30" s="164"/>
      <c r="O30" s="164" t="s">
        <v>5</v>
      </c>
      <c r="P30" s="160" t="s">
        <v>6</v>
      </c>
      <c r="Q30" s="160" t="s">
        <v>8</v>
      </c>
      <c r="R30" s="160" t="s">
        <v>89</v>
      </c>
      <c r="S30" s="160" t="s">
        <v>97</v>
      </c>
      <c r="T30" s="160" t="s">
        <v>10</v>
      </c>
      <c r="U30" s="162" t="s">
        <v>253</v>
      </c>
      <c r="V30" s="90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2:38" ht="29.4" thickBot="1" x14ac:dyDescent="0.35">
      <c r="B31" s="66"/>
      <c r="C31" s="167"/>
      <c r="D31" s="169"/>
      <c r="E31" s="169"/>
      <c r="F31" s="169"/>
      <c r="G31" s="169"/>
      <c r="H31" s="171"/>
      <c r="I31" s="171"/>
      <c r="J31" s="161"/>
      <c r="K31" s="161"/>
      <c r="L31" s="161"/>
      <c r="M31" s="105" t="s">
        <v>95</v>
      </c>
      <c r="N31" s="105" t="s">
        <v>96</v>
      </c>
      <c r="O31" s="165"/>
      <c r="P31" s="161"/>
      <c r="Q31" s="161"/>
      <c r="R31" s="161"/>
      <c r="S31" s="161"/>
      <c r="T31" s="161"/>
      <c r="U31" s="163"/>
      <c r="V31" s="90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2:38" ht="49.95" customHeight="1" x14ac:dyDescent="0.3">
      <c r="B32" s="66"/>
      <c r="C32" s="8"/>
      <c r="D32" s="9"/>
      <c r="E32" s="10"/>
      <c r="F32" s="9"/>
      <c r="G32" s="11"/>
      <c r="H32" s="12"/>
      <c r="I32" s="9"/>
      <c r="J32" s="11"/>
      <c r="K32" s="13"/>
      <c r="L32" s="11"/>
      <c r="M32" s="14"/>
      <c r="N32" s="11"/>
      <c r="O32" s="9"/>
      <c r="P32" s="9"/>
      <c r="Q32" s="55"/>
      <c r="R32" s="15"/>
      <c r="S32" s="9"/>
      <c r="T32" s="9"/>
      <c r="U32" s="106"/>
      <c r="V32" s="90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2:38" ht="49.95" customHeight="1" x14ac:dyDescent="0.3">
      <c r="B33" s="66"/>
      <c r="C33" s="48"/>
      <c r="D33" s="49"/>
      <c r="E33" s="50"/>
      <c r="F33" s="49"/>
      <c r="G33" s="51"/>
      <c r="H33" s="52"/>
      <c r="I33" s="49"/>
      <c r="J33" s="51"/>
      <c r="K33" s="53"/>
      <c r="L33" s="51"/>
      <c r="M33" s="54"/>
      <c r="N33" s="51"/>
      <c r="O33" s="49"/>
      <c r="P33" s="49"/>
      <c r="Q33" s="107"/>
      <c r="R33" s="55"/>
      <c r="S33" s="49"/>
      <c r="T33" s="49"/>
      <c r="U33" s="108"/>
      <c r="V33" s="90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2:38" ht="49.95" customHeight="1" x14ac:dyDescent="0.3">
      <c r="B34" s="66"/>
      <c r="C34" s="48"/>
      <c r="D34" s="49"/>
      <c r="E34" s="50"/>
      <c r="F34" s="49"/>
      <c r="G34" s="51"/>
      <c r="H34" s="52"/>
      <c r="I34" s="49"/>
      <c r="J34" s="51"/>
      <c r="K34" s="53"/>
      <c r="L34" s="51"/>
      <c r="M34" s="54"/>
      <c r="N34" s="51"/>
      <c r="O34" s="49"/>
      <c r="P34" s="49"/>
      <c r="Q34" s="57"/>
      <c r="R34" s="55"/>
      <c r="S34" s="49"/>
      <c r="T34" s="49"/>
      <c r="U34" s="108"/>
      <c r="V34" s="90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2:38" ht="49.95" customHeight="1" x14ac:dyDescent="0.3">
      <c r="B35" s="66"/>
      <c r="C35" s="97"/>
      <c r="D35" s="98"/>
      <c r="E35" s="99"/>
      <c r="F35" s="99"/>
      <c r="G35" s="98"/>
      <c r="H35" s="98"/>
      <c r="I35" s="98"/>
      <c r="J35" s="98"/>
      <c r="K35" s="98"/>
      <c r="L35" s="98"/>
      <c r="M35" s="99"/>
      <c r="N35" s="109"/>
      <c r="O35" s="110"/>
      <c r="P35" s="99"/>
      <c r="Q35" s="98"/>
      <c r="R35" s="98"/>
      <c r="S35" s="111"/>
      <c r="T35" s="111"/>
      <c r="U35" s="112"/>
      <c r="V35" s="90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2:38" ht="49.95" customHeight="1" thickBot="1" x14ac:dyDescent="0.35">
      <c r="B36" s="66"/>
      <c r="C36" s="100"/>
      <c r="D36" s="101"/>
      <c r="E36" s="102"/>
      <c r="F36" s="102"/>
      <c r="G36" s="101"/>
      <c r="H36" s="101"/>
      <c r="I36" s="101"/>
      <c r="J36" s="101"/>
      <c r="K36" s="101"/>
      <c r="L36" s="101"/>
      <c r="M36" s="102"/>
      <c r="N36" s="113"/>
      <c r="O36" s="114"/>
      <c r="P36" s="102"/>
      <c r="Q36" s="101"/>
      <c r="R36" s="101"/>
      <c r="S36" s="115"/>
      <c r="T36" s="115"/>
      <c r="U36" s="116"/>
      <c r="V36" s="90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2:38" ht="14.4" x14ac:dyDescent="0.3">
      <c r="B37" s="66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17"/>
      <c r="O37" s="118"/>
      <c r="P37" s="82"/>
      <c r="Q37" s="82"/>
      <c r="R37" s="82"/>
      <c r="S37" s="95"/>
      <c r="T37" s="95"/>
      <c r="U37" s="95"/>
      <c r="V37" s="90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</row>
    <row r="38" spans="2:38" ht="14.4" x14ac:dyDescent="0.3">
      <c r="B38" s="66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103"/>
      <c r="Q38" s="103"/>
      <c r="R38" s="64"/>
      <c r="S38" s="64"/>
      <c r="T38" s="64"/>
      <c r="U38" s="64"/>
      <c r="V38" s="71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</row>
    <row r="39" spans="2:38" ht="14.4" x14ac:dyDescent="0.3">
      <c r="B39" s="66"/>
      <c r="C39" s="86" t="s">
        <v>387</v>
      </c>
      <c r="D39" s="64"/>
      <c r="E39" s="64"/>
      <c r="F39" s="119"/>
      <c r="G39" s="64"/>
      <c r="H39" s="64"/>
      <c r="K39" s="64"/>
      <c r="L39" s="64"/>
      <c r="M39" s="64"/>
      <c r="N39" s="64"/>
      <c r="O39" s="64"/>
      <c r="P39" s="103"/>
      <c r="Q39" s="103"/>
      <c r="R39" s="64"/>
      <c r="S39" s="64"/>
      <c r="T39" s="64"/>
      <c r="U39" s="64"/>
      <c r="V39" s="71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2:38" ht="14.4" x14ac:dyDescent="0.3">
      <c r="B40" s="66"/>
      <c r="C40" s="86"/>
      <c r="D40" s="64"/>
      <c r="E40" s="64"/>
      <c r="F40" s="64"/>
      <c r="G40" s="64"/>
      <c r="H40" s="64"/>
      <c r="K40" s="64"/>
      <c r="L40" s="64"/>
      <c r="M40" s="64"/>
      <c r="N40" s="64"/>
      <c r="O40" s="64"/>
      <c r="P40" s="103"/>
      <c r="Q40" s="103"/>
      <c r="R40" s="64"/>
      <c r="S40" s="64"/>
      <c r="T40" s="64"/>
      <c r="U40" s="64"/>
      <c r="V40" s="71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2:38" ht="14.4" x14ac:dyDescent="0.3">
      <c r="B41" s="66"/>
      <c r="C41" s="86" t="s">
        <v>382</v>
      </c>
      <c r="D41" s="64"/>
      <c r="E41" s="64"/>
      <c r="F41" s="119"/>
      <c r="G41" s="64"/>
      <c r="H41" s="64"/>
      <c r="K41" s="64"/>
      <c r="L41" s="64"/>
      <c r="M41" s="64"/>
      <c r="N41" s="64"/>
      <c r="O41" s="64"/>
      <c r="P41" s="103"/>
      <c r="Q41" s="103"/>
      <c r="R41" s="64"/>
      <c r="S41" s="64"/>
      <c r="T41" s="64"/>
      <c r="U41" s="64"/>
      <c r="V41" s="71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2:38" ht="14.4" x14ac:dyDescent="0.3">
      <c r="B42" s="66"/>
      <c r="C42" s="86"/>
      <c r="D42" s="64"/>
      <c r="E42" s="64"/>
      <c r="F42" s="64"/>
      <c r="G42" s="64"/>
      <c r="H42" s="64"/>
      <c r="K42" s="64"/>
      <c r="M42" s="64"/>
      <c r="N42" s="64"/>
      <c r="O42" s="64"/>
      <c r="P42" s="103"/>
      <c r="Q42" s="103"/>
      <c r="R42" s="64"/>
      <c r="S42" s="64"/>
      <c r="T42" s="64"/>
      <c r="U42" s="64"/>
      <c r="V42" s="71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2:38" ht="14.4" x14ac:dyDescent="0.3">
      <c r="B43" s="66"/>
      <c r="C43" s="86" t="s">
        <v>388</v>
      </c>
      <c r="D43" s="64"/>
      <c r="E43" s="64"/>
      <c r="F43" s="119"/>
      <c r="G43" s="64"/>
      <c r="H43" s="64"/>
      <c r="K43" s="64"/>
      <c r="L43" s="64"/>
      <c r="M43" s="64"/>
      <c r="N43" s="64"/>
      <c r="O43" s="64"/>
      <c r="P43" s="103"/>
      <c r="Q43" s="103"/>
      <c r="R43" s="64"/>
      <c r="S43" s="64"/>
      <c r="T43" s="64"/>
      <c r="U43" s="64"/>
      <c r="V43" s="71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2:38" ht="14.4" x14ac:dyDescent="0.3">
      <c r="B44" s="66"/>
      <c r="C44" s="86"/>
      <c r="D44" s="64"/>
      <c r="E44" s="64"/>
      <c r="F44" s="64"/>
      <c r="G44" s="64"/>
      <c r="H44" s="64"/>
      <c r="K44" s="64"/>
      <c r="L44" s="64"/>
      <c r="M44" s="64"/>
      <c r="N44" s="64"/>
      <c r="O44" s="64"/>
      <c r="P44" s="103"/>
      <c r="Q44" s="103"/>
      <c r="R44" s="64"/>
      <c r="S44" s="64"/>
      <c r="T44" s="64"/>
      <c r="U44" s="64"/>
      <c r="V44" s="71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2:38" ht="14.4" x14ac:dyDescent="0.3">
      <c r="B45" s="66"/>
      <c r="C45" s="86"/>
      <c r="D45" s="120"/>
      <c r="E45" s="120"/>
      <c r="F45" s="120"/>
      <c r="G45" s="64"/>
      <c r="H45" s="64"/>
      <c r="K45" s="64"/>
      <c r="L45" s="64"/>
      <c r="M45" s="64"/>
      <c r="N45" s="64"/>
      <c r="O45" s="64"/>
      <c r="P45" s="103"/>
      <c r="Q45" s="103"/>
      <c r="R45" s="64"/>
      <c r="S45" s="64"/>
      <c r="T45" s="64"/>
      <c r="U45" s="64"/>
      <c r="V45" s="71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2:38" ht="15" thickBot="1" x14ac:dyDescent="0.35"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3"/>
      <c r="Q46" s="123"/>
      <c r="R46" s="122"/>
      <c r="S46" s="122"/>
      <c r="T46" s="122"/>
      <c r="U46" s="122"/>
      <c r="V46" s="12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2:38" ht="14.4" x14ac:dyDescent="0.3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103"/>
      <c r="Q47" s="103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  <row r="48" spans="2:38" ht="14.4" x14ac:dyDescent="0.3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103"/>
      <c r="Q48" s="103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  <row r="49" spans="3:38" ht="14.4" x14ac:dyDescent="0.3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103"/>
      <c r="Q49" s="103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</row>
    <row r="50" spans="3:38" ht="14.4" x14ac:dyDescent="0.3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103"/>
      <c r="Q50" s="103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</row>
    <row r="51" spans="3:38" ht="14.4" x14ac:dyDescent="0.3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103"/>
      <c r="Q51" s="103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</row>
    <row r="52" spans="3:38" ht="14.4" x14ac:dyDescent="0.3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103"/>
      <c r="Q52" s="103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</row>
    <row r="53" spans="3:38" ht="14.4" x14ac:dyDescent="0.3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103"/>
      <c r="Q53" s="10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</row>
    <row r="54" spans="3:38" ht="14.4" x14ac:dyDescent="0.3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103"/>
      <c r="Q54" s="103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</row>
    <row r="55" spans="3:38" ht="14.4" x14ac:dyDescent="0.3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103"/>
      <c r="Q55" s="103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</row>
    <row r="56" spans="3:38" ht="14.4" x14ac:dyDescent="0.3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103"/>
      <c r="Q56" s="103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</row>
    <row r="57" spans="3:38" ht="14.4" x14ac:dyDescent="0.3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103"/>
      <c r="Q57" s="103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</row>
    <row r="58" spans="3:38" ht="14.4" x14ac:dyDescent="0.3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103"/>
      <c r="Q58" s="103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</row>
    <row r="59" spans="3:38" ht="14.4" x14ac:dyDescent="0.3"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103"/>
      <c r="Q59" s="103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</row>
    <row r="60" spans="3:38" ht="14.4" x14ac:dyDescent="0.3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103"/>
      <c r="Q60" s="103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</row>
    <row r="61" spans="3:38" ht="14.4" x14ac:dyDescent="0.3"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103"/>
      <c r="Q61" s="103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</row>
    <row r="62" spans="3:38" ht="14.4" x14ac:dyDescent="0.3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103"/>
      <c r="Q62" s="103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</row>
    <row r="63" spans="3:38" ht="14.4" x14ac:dyDescent="0.3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103"/>
      <c r="Q63" s="103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</row>
    <row r="64" spans="3:38" ht="14.4" x14ac:dyDescent="0.3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103"/>
      <c r="Q64" s="103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</row>
    <row r="65" spans="3:38" ht="14.4" x14ac:dyDescent="0.3"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103"/>
      <c r="Q65" s="103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</row>
    <row r="66" spans="3:38" ht="14.4" x14ac:dyDescent="0.3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103"/>
      <c r="Q66" s="103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</row>
    <row r="67" spans="3:38" ht="14.4" x14ac:dyDescent="0.3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103"/>
      <c r="Q67" s="103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</row>
    <row r="68" spans="3:38" ht="14.4" x14ac:dyDescent="0.3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103"/>
      <c r="Q68" s="103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</row>
    <row r="69" spans="3:38" ht="14.4" x14ac:dyDescent="0.3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103"/>
      <c r="Q69" s="103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</row>
    <row r="70" spans="3:38" ht="14.4" x14ac:dyDescent="0.3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103"/>
      <c r="Q70" s="103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</row>
    <row r="71" spans="3:38" ht="14.4" x14ac:dyDescent="0.3"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103"/>
      <c r="Q71" s="103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</row>
    <row r="72" spans="3:38" ht="14.4" x14ac:dyDescent="0.3"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103"/>
      <c r="Q72" s="103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</row>
    <row r="73" spans="3:38" ht="14.4" x14ac:dyDescent="0.3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103"/>
      <c r="Q73" s="103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</row>
    <row r="74" spans="3:38" ht="14.4" x14ac:dyDescent="0.3"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103"/>
      <c r="Q74" s="103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</row>
    <row r="75" spans="3:38" ht="14.4" x14ac:dyDescent="0.3"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103"/>
      <c r="Q75" s="103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</row>
    <row r="76" spans="3:38" ht="14.4" x14ac:dyDescent="0.3"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103"/>
      <c r="Q76" s="103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</row>
    <row r="77" spans="3:38" ht="14.4" x14ac:dyDescent="0.3"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103"/>
      <c r="Q77" s="103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</row>
    <row r="78" spans="3:38" ht="14.4" x14ac:dyDescent="0.3"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103"/>
      <c r="Q78" s="103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</row>
    <row r="79" spans="3:38" ht="14.4" x14ac:dyDescent="0.3"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103"/>
      <c r="Q79" s="103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</row>
    <row r="80" spans="3:38" ht="14.4" x14ac:dyDescent="0.3"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103"/>
      <c r="Q80" s="103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</row>
    <row r="81" spans="3:38" ht="14.4" x14ac:dyDescent="0.3"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103"/>
      <c r="Q81" s="103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</row>
    <row r="82" spans="3:38" ht="14.4" x14ac:dyDescent="0.3"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03"/>
      <c r="Q82" s="103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</row>
    <row r="83" spans="3:38" ht="14.4" x14ac:dyDescent="0.3"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103"/>
      <c r="Q83" s="103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</row>
    <row r="84" spans="3:38" ht="14.4" x14ac:dyDescent="0.3"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03"/>
      <c r="Q84" s="103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</row>
    <row r="85" spans="3:38" ht="14.4" x14ac:dyDescent="0.3"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103"/>
      <c r="Q85" s="103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</row>
    <row r="86" spans="3:38" ht="14.4" x14ac:dyDescent="0.3"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103"/>
      <c r="Q86" s="103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</row>
    <row r="87" spans="3:38" ht="14.4" x14ac:dyDescent="0.3"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03"/>
      <c r="Q87" s="103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</row>
    <row r="88" spans="3:38" ht="14.4" x14ac:dyDescent="0.3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103"/>
      <c r="Q88" s="103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</row>
    <row r="89" spans="3:38" ht="14.4" x14ac:dyDescent="0.3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103"/>
      <c r="Q89" s="103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</row>
    <row r="90" spans="3:38" ht="14.4" x14ac:dyDescent="0.3"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103"/>
      <c r="Q90" s="103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</row>
    <row r="91" spans="3:38" ht="14.4" x14ac:dyDescent="0.3"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103"/>
      <c r="Q91" s="103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</row>
    <row r="92" spans="3:38" ht="14.4" x14ac:dyDescent="0.3"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103"/>
      <c r="Q92" s="103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</row>
    <row r="93" spans="3:38" ht="14.4" x14ac:dyDescent="0.3"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103"/>
      <c r="Q93" s="103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3:38" ht="14.4" x14ac:dyDescent="0.3"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103"/>
      <c r="Q94" s="103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</row>
    <row r="95" spans="3:38" ht="14.4" x14ac:dyDescent="0.3"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103"/>
      <c r="Q95" s="103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</row>
    <row r="96" spans="3:38" ht="14.4" x14ac:dyDescent="0.3"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103"/>
      <c r="Q96" s="103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</row>
    <row r="97" spans="3:38" ht="14.4" x14ac:dyDescent="0.3"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103"/>
      <c r="Q97" s="103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</row>
    <row r="98" spans="3:38" ht="14.4" x14ac:dyDescent="0.3"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103"/>
      <c r="Q98" s="103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</row>
    <row r="99" spans="3:38" ht="14.4" x14ac:dyDescent="0.3"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103"/>
      <c r="Q99" s="103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</row>
    <row r="100" spans="3:38" ht="14.4" x14ac:dyDescent="0.3"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103"/>
      <c r="Q100" s="103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</row>
    <row r="101" spans="3:38" ht="14.4" x14ac:dyDescent="0.3"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103"/>
      <c r="Q101" s="103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</row>
    <row r="102" spans="3:38" ht="14.4" x14ac:dyDescent="0.3"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103"/>
      <c r="Q102" s="103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</row>
    <row r="103" spans="3:38" ht="14.4" x14ac:dyDescent="0.3"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103"/>
      <c r="Q103" s="103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</row>
    <row r="104" spans="3:38" ht="14.4" x14ac:dyDescent="0.3"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103"/>
      <c r="Q104" s="103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</row>
    <row r="105" spans="3:38" ht="14.4" x14ac:dyDescent="0.3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103"/>
      <c r="Q105" s="103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</row>
    <row r="106" spans="3:38" ht="14.4" x14ac:dyDescent="0.3"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103"/>
      <c r="Q106" s="103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</row>
    <row r="107" spans="3:38" ht="14.4" x14ac:dyDescent="0.3"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103"/>
      <c r="Q107" s="103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</row>
    <row r="108" spans="3:38" ht="14.4" x14ac:dyDescent="0.3"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103"/>
      <c r="Q108" s="103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</row>
    <row r="109" spans="3:38" ht="14.4" x14ac:dyDescent="0.3"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103"/>
      <c r="Q109" s="103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</row>
    <row r="110" spans="3:38" ht="14.4" x14ac:dyDescent="0.3"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103"/>
      <c r="Q110" s="103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</row>
    <row r="111" spans="3:38" ht="14.4" x14ac:dyDescent="0.3"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103"/>
      <c r="Q111" s="103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</row>
    <row r="112" spans="3:38" ht="14.4" x14ac:dyDescent="0.3"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103"/>
      <c r="Q112" s="103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</row>
    <row r="113" spans="3:38" ht="14.4" x14ac:dyDescent="0.3"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103"/>
      <c r="Q113" s="103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</row>
    <row r="114" spans="3:38" ht="14.4" x14ac:dyDescent="0.3"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103"/>
      <c r="Q114" s="103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</row>
    <row r="115" spans="3:38" ht="14.4" x14ac:dyDescent="0.3"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103"/>
      <c r="Q115" s="103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</row>
    <row r="116" spans="3:38" ht="14.4" x14ac:dyDescent="0.3"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103"/>
      <c r="Q116" s="103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</row>
    <row r="117" spans="3:38" ht="14.4" x14ac:dyDescent="0.3"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103"/>
      <c r="Q117" s="103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</row>
    <row r="118" spans="3:38" ht="14.4" x14ac:dyDescent="0.3"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103"/>
      <c r="Q118" s="103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</row>
    <row r="119" spans="3:38" ht="14.4" x14ac:dyDescent="0.3"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103"/>
      <c r="Q119" s="103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</row>
    <row r="120" spans="3:38" ht="14.4" x14ac:dyDescent="0.3"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103"/>
      <c r="Q120" s="103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</row>
    <row r="121" spans="3:38" ht="14.4" x14ac:dyDescent="0.3"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103"/>
      <c r="Q121" s="103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</row>
    <row r="122" spans="3:38" ht="16.5" customHeight="1" x14ac:dyDescent="0.3"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103"/>
      <c r="Q122" s="103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</row>
    <row r="123" spans="3:38" ht="16.5" customHeight="1" x14ac:dyDescent="0.3"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103"/>
      <c r="Q123" s="103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</row>
    <row r="124" spans="3:38" ht="16.5" customHeight="1" x14ac:dyDescent="0.3"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103"/>
      <c r="Q124" s="103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</row>
    <row r="125" spans="3:38" ht="16.5" customHeight="1" x14ac:dyDescent="0.3"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103"/>
      <c r="Q125" s="103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</row>
    <row r="126" spans="3:38" ht="16.5" customHeight="1" x14ac:dyDescent="0.3"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103"/>
      <c r="Q126" s="103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</row>
    <row r="127" spans="3:38" ht="16.5" customHeight="1" x14ac:dyDescent="0.3"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103"/>
      <c r="Q127" s="103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</row>
    <row r="128" spans="3:38" ht="16.5" customHeight="1" x14ac:dyDescent="0.3"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103"/>
      <c r="Q128" s="103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</row>
    <row r="129" spans="3:38" ht="16.5" customHeight="1" x14ac:dyDescent="0.3"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103"/>
      <c r="Q129" s="103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</row>
    <row r="130" spans="3:38" ht="16.5" customHeight="1" x14ac:dyDescent="0.3"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103"/>
      <c r="Q130" s="103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</row>
    <row r="131" spans="3:38" ht="16.5" customHeight="1" x14ac:dyDescent="0.3"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103"/>
      <c r="Q131" s="103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</row>
    <row r="132" spans="3:38" ht="16.5" customHeight="1" x14ac:dyDescent="0.3"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103"/>
      <c r="Q132" s="103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</row>
    <row r="133" spans="3:38" ht="16.5" customHeight="1" x14ac:dyDescent="0.3"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103"/>
      <c r="Q133" s="103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</row>
    <row r="134" spans="3:38" ht="16.5" customHeight="1" x14ac:dyDescent="0.3"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103"/>
      <c r="Q134" s="103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</row>
    <row r="135" spans="3:38" ht="16.5" customHeight="1" x14ac:dyDescent="0.3"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103"/>
      <c r="Q135" s="103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</row>
    <row r="136" spans="3:38" ht="16.5" customHeight="1" x14ac:dyDescent="0.3"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103"/>
      <c r="Q136" s="103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</row>
    <row r="137" spans="3:38" ht="16.5" customHeight="1" x14ac:dyDescent="0.3"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103"/>
      <c r="Q137" s="103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</row>
    <row r="138" spans="3:38" ht="16.5" customHeight="1" x14ac:dyDescent="0.3"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103"/>
      <c r="Q138" s="103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</row>
    <row r="139" spans="3:38" ht="16.5" customHeight="1" x14ac:dyDescent="0.3"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103"/>
      <c r="Q139" s="103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</row>
    <row r="140" spans="3:38" ht="16.5" customHeight="1" x14ac:dyDescent="0.3"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103"/>
      <c r="Q140" s="103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</row>
    <row r="141" spans="3:38" ht="16.5" customHeight="1" x14ac:dyDescent="0.3"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103"/>
      <c r="Q141" s="103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</row>
    <row r="142" spans="3:38" ht="16.5" customHeight="1" x14ac:dyDescent="0.3"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103"/>
      <c r="Q142" s="103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</row>
    <row r="143" spans="3:38" ht="16.5" customHeight="1" x14ac:dyDescent="0.3"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103"/>
      <c r="Q143" s="103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</row>
    <row r="144" spans="3:38" ht="16.5" customHeight="1" x14ac:dyDescent="0.3"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103"/>
      <c r="Q144" s="103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</row>
    <row r="145" spans="3:38" ht="16.5" customHeight="1" x14ac:dyDescent="0.3"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103"/>
      <c r="Q145" s="103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</row>
    <row r="146" spans="3:38" ht="16.5" customHeight="1" x14ac:dyDescent="0.3"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103"/>
      <c r="Q146" s="103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</row>
    <row r="147" spans="3:38" ht="16.5" customHeight="1" x14ac:dyDescent="0.3"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103"/>
      <c r="Q147" s="103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</row>
    <row r="148" spans="3:38" ht="16.5" customHeight="1" x14ac:dyDescent="0.3"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103"/>
      <c r="Q148" s="103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</row>
    <row r="149" spans="3:38" ht="16.5" customHeight="1" x14ac:dyDescent="0.3"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103"/>
      <c r="Q149" s="103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</row>
    <row r="150" spans="3:38" ht="16.5" customHeight="1" x14ac:dyDescent="0.3"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103"/>
      <c r="Q150" s="103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</row>
    <row r="151" spans="3:38" ht="16.5" customHeight="1" x14ac:dyDescent="0.3"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103"/>
      <c r="Q151" s="103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</row>
    <row r="152" spans="3:38" ht="16.5" customHeight="1" x14ac:dyDescent="0.3"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103"/>
      <c r="Q152" s="103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</row>
    <row r="153" spans="3:38" ht="16.5" customHeight="1" x14ac:dyDescent="0.3"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103"/>
      <c r="Q153" s="103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</row>
    <row r="154" spans="3:38" ht="16.5" customHeight="1" x14ac:dyDescent="0.3"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103"/>
      <c r="Q154" s="103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</row>
    <row r="155" spans="3:38" ht="16.5" customHeight="1" x14ac:dyDescent="0.3"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103"/>
      <c r="Q155" s="103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</row>
    <row r="156" spans="3:38" ht="16.5" customHeight="1" x14ac:dyDescent="0.3"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103"/>
      <c r="Q156" s="103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</row>
    <row r="157" spans="3:38" ht="16.5" customHeight="1" x14ac:dyDescent="0.3"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103"/>
      <c r="Q157" s="103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</row>
    <row r="158" spans="3:38" ht="16.5" customHeight="1" x14ac:dyDescent="0.3"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103"/>
      <c r="Q158" s="103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</row>
    <row r="159" spans="3:38" ht="16.5" customHeight="1" x14ac:dyDescent="0.3"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103"/>
      <c r="Q159" s="103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</row>
    <row r="160" spans="3:38" ht="16.5" customHeight="1" x14ac:dyDescent="0.3"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103"/>
      <c r="Q160" s="103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</row>
    <row r="161" spans="3:38" ht="16.5" customHeight="1" x14ac:dyDescent="0.3"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103"/>
      <c r="Q161" s="103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</row>
    <row r="162" spans="3:38" ht="16.5" customHeight="1" x14ac:dyDescent="0.3"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103"/>
      <c r="Q162" s="103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</row>
    <row r="163" spans="3:38" ht="16.5" customHeight="1" x14ac:dyDescent="0.3"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103"/>
      <c r="Q163" s="103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</row>
    <row r="164" spans="3:38" ht="16.5" customHeight="1" x14ac:dyDescent="0.3"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103"/>
      <c r="Q164" s="103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</row>
    <row r="165" spans="3:38" ht="16.5" customHeight="1" x14ac:dyDescent="0.3"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103"/>
      <c r="Q165" s="103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</row>
    <row r="166" spans="3:38" ht="16.5" customHeight="1" x14ac:dyDescent="0.3"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103"/>
      <c r="Q166" s="103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</row>
    <row r="167" spans="3:38" ht="16.5" customHeight="1" x14ac:dyDescent="0.3"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103"/>
      <c r="Q167" s="103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</row>
    <row r="168" spans="3:38" ht="16.5" customHeight="1" x14ac:dyDescent="0.3"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103"/>
      <c r="Q168" s="103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</row>
    <row r="169" spans="3:38" ht="16.5" customHeight="1" x14ac:dyDescent="0.3"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103"/>
      <c r="Q169" s="103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</row>
    <row r="170" spans="3:38" ht="16.5" customHeight="1" x14ac:dyDescent="0.3"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103"/>
      <c r="Q170" s="103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</row>
    <row r="171" spans="3:38" ht="16.5" customHeight="1" x14ac:dyDescent="0.3"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103"/>
      <c r="Q171" s="103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</row>
    <row r="172" spans="3:38" ht="16.5" customHeight="1" x14ac:dyDescent="0.3"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103"/>
      <c r="Q172" s="103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</row>
    <row r="173" spans="3:38" ht="16.5" customHeight="1" x14ac:dyDescent="0.3"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103"/>
      <c r="Q173" s="103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</row>
    <row r="174" spans="3:38" ht="16.5" customHeight="1" x14ac:dyDescent="0.3"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103"/>
      <c r="Q174" s="103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</row>
    <row r="175" spans="3:38" ht="16.5" customHeight="1" x14ac:dyDescent="0.3"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103"/>
      <c r="Q175" s="103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</row>
    <row r="176" spans="3:38" ht="16.5" customHeight="1" x14ac:dyDescent="0.3"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103"/>
      <c r="Q176" s="103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</row>
    <row r="177" spans="3:38" ht="16.5" customHeight="1" x14ac:dyDescent="0.3"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103"/>
      <c r="Q177" s="103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</row>
    <row r="178" spans="3:38" ht="16.5" customHeight="1" x14ac:dyDescent="0.3"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103"/>
      <c r="Q178" s="103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</row>
    <row r="179" spans="3:38" ht="16.5" customHeight="1" x14ac:dyDescent="0.3"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103"/>
      <c r="Q179" s="103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</row>
    <row r="180" spans="3:38" ht="16.5" customHeight="1" x14ac:dyDescent="0.3"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103"/>
      <c r="Q180" s="103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</row>
    <row r="181" spans="3:38" ht="16.5" customHeight="1" x14ac:dyDescent="0.3"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103"/>
      <c r="Q181" s="103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</row>
    <row r="182" spans="3:38" ht="16.5" customHeight="1" x14ac:dyDescent="0.3"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103"/>
      <c r="Q182" s="103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</row>
    <row r="183" spans="3:38" ht="16.5" customHeight="1" x14ac:dyDescent="0.3"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103"/>
      <c r="Q183" s="103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</row>
    <row r="184" spans="3:38" ht="16.5" customHeight="1" x14ac:dyDescent="0.3"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103"/>
      <c r="Q184" s="103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</row>
    <row r="185" spans="3:38" ht="16.5" customHeight="1" x14ac:dyDescent="0.3"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103"/>
      <c r="Q185" s="103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</row>
    <row r="186" spans="3:38" ht="16.5" customHeight="1" x14ac:dyDescent="0.3"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103"/>
      <c r="Q186" s="103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</row>
    <row r="187" spans="3:38" ht="16.5" customHeight="1" x14ac:dyDescent="0.3"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103"/>
      <c r="Q187" s="103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</row>
    <row r="188" spans="3:38" ht="16.5" customHeight="1" x14ac:dyDescent="0.3"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103"/>
      <c r="Q188" s="103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</row>
    <row r="189" spans="3:38" ht="16.5" customHeight="1" x14ac:dyDescent="0.3"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103"/>
      <c r="Q189" s="103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</row>
    <row r="190" spans="3:38" ht="16.5" customHeight="1" x14ac:dyDescent="0.3"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103"/>
      <c r="Q190" s="103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</row>
    <row r="191" spans="3:38" ht="16.5" customHeight="1" x14ac:dyDescent="0.3"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103"/>
      <c r="Q191" s="103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</row>
    <row r="192" spans="3:38" ht="16.5" customHeight="1" x14ac:dyDescent="0.3"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103"/>
      <c r="Q192" s="103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</row>
    <row r="193" spans="3:38" ht="16.5" customHeight="1" x14ac:dyDescent="0.3"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103"/>
      <c r="Q193" s="103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</row>
    <row r="194" spans="3:38" ht="16.5" customHeight="1" x14ac:dyDescent="0.3"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103"/>
      <c r="Q194" s="103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</row>
    <row r="195" spans="3:38" ht="16.5" customHeight="1" x14ac:dyDescent="0.3"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103"/>
      <c r="Q195" s="103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</row>
    <row r="196" spans="3:38" ht="16.5" customHeight="1" x14ac:dyDescent="0.3"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103"/>
      <c r="Q196" s="103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</row>
    <row r="197" spans="3:38" ht="16.5" customHeight="1" x14ac:dyDescent="0.3"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103"/>
      <c r="Q197" s="103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</row>
    <row r="198" spans="3:38" ht="16.5" customHeight="1" x14ac:dyDescent="0.3"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103"/>
      <c r="Q198" s="103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</row>
    <row r="199" spans="3:38" ht="16.5" customHeight="1" x14ac:dyDescent="0.3"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103"/>
      <c r="Q199" s="103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</row>
    <row r="200" spans="3:38" ht="16.5" customHeight="1" x14ac:dyDescent="0.3"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103"/>
      <c r="Q200" s="103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</row>
    <row r="201" spans="3:38" ht="16.5" customHeight="1" x14ac:dyDescent="0.3"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103"/>
      <c r="Q201" s="103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</row>
    <row r="202" spans="3:38" ht="16.5" customHeight="1" x14ac:dyDescent="0.3"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103"/>
      <c r="Q202" s="103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</row>
    <row r="203" spans="3:38" ht="16.5" customHeight="1" x14ac:dyDescent="0.3"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103"/>
      <c r="Q203" s="103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</row>
    <row r="204" spans="3:38" ht="16.5" customHeight="1" x14ac:dyDescent="0.3"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103"/>
      <c r="Q204" s="103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</row>
    <row r="205" spans="3:38" ht="16.5" customHeight="1" x14ac:dyDescent="0.3"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103"/>
      <c r="Q205" s="103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</row>
    <row r="206" spans="3:38" ht="16.5" customHeight="1" x14ac:dyDescent="0.3"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103"/>
      <c r="Q206" s="103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</row>
    <row r="207" spans="3:38" ht="16.5" customHeight="1" x14ac:dyDescent="0.3"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103"/>
      <c r="Q207" s="103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</row>
    <row r="208" spans="3:38" ht="16.5" customHeight="1" x14ac:dyDescent="0.3"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103"/>
      <c r="Q208" s="103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</row>
    <row r="209" spans="3:38" ht="16.5" customHeight="1" x14ac:dyDescent="0.3"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103"/>
      <c r="Q209" s="103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</row>
    <row r="210" spans="3:38" ht="16.5" customHeight="1" x14ac:dyDescent="0.3"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103"/>
      <c r="Q210" s="103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</row>
    <row r="211" spans="3:38" ht="16.5" customHeight="1" x14ac:dyDescent="0.3"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103"/>
      <c r="Q211" s="103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</row>
    <row r="212" spans="3:38" ht="16.5" customHeight="1" x14ac:dyDescent="0.3"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103"/>
      <c r="Q212" s="103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</row>
    <row r="213" spans="3:38" ht="16.5" customHeight="1" x14ac:dyDescent="0.3"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103"/>
      <c r="Q213" s="103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</row>
    <row r="214" spans="3:38" ht="16.5" customHeight="1" x14ac:dyDescent="0.3"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103"/>
      <c r="Q214" s="103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</row>
    <row r="215" spans="3:38" ht="16.5" customHeight="1" x14ac:dyDescent="0.3"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103"/>
      <c r="Q215" s="103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</row>
    <row r="216" spans="3:38" ht="16.5" customHeight="1" x14ac:dyDescent="0.3"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103"/>
      <c r="Q216" s="103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</row>
    <row r="217" spans="3:38" ht="16.5" customHeight="1" x14ac:dyDescent="0.3"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103"/>
      <c r="Q217" s="103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</row>
    <row r="218" spans="3:38" ht="16.5" customHeight="1" x14ac:dyDescent="0.3"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103"/>
      <c r="Q218" s="103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</row>
    <row r="219" spans="3:38" ht="16.5" customHeight="1" x14ac:dyDescent="0.3"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103"/>
      <c r="Q219" s="103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</row>
    <row r="220" spans="3:38" ht="16.5" customHeight="1" x14ac:dyDescent="0.3"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103"/>
      <c r="Q220" s="103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</row>
    <row r="221" spans="3:38" ht="16.5" customHeight="1" x14ac:dyDescent="0.3"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103"/>
      <c r="Q221" s="103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</row>
    <row r="222" spans="3:38" ht="16.5" customHeight="1" x14ac:dyDescent="0.3"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103"/>
      <c r="Q222" s="103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</row>
    <row r="223" spans="3:38" ht="16.5" customHeight="1" x14ac:dyDescent="0.3"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103"/>
      <c r="Q223" s="103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</row>
    <row r="224" spans="3:38" ht="16.5" customHeight="1" x14ac:dyDescent="0.3"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103"/>
      <c r="Q224" s="103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</row>
    <row r="225" spans="3:38" ht="16.5" customHeight="1" x14ac:dyDescent="0.3"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103"/>
      <c r="Q225" s="103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</row>
    <row r="226" spans="3:38" ht="16.5" customHeight="1" x14ac:dyDescent="0.3"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103"/>
      <c r="Q226" s="103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</row>
    <row r="227" spans="3:38" ht="16.5" customHeight="1" x14ac:dyDescent="0.3"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103"/>
      <c r="Q227" s="103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</row>
    <row r="228" spans="3:38" ht="16.5" customHeight="1" x14ac:dyDescent="0.3"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103"/>
      <c r="Q228" s="103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</row>
    <row r="229" spans="3:38" ht="16.5" customHeight="1" x14ac:dyDescent="0.3"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103"/>
      <c r="Q229" s="103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</row>
    <row r="230" spans="3:38" ht="16.5" customHeight="1" x14ac:dyDescent="0.3"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103"/>
      <c r="Q230" s="103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</row>
    <row r="231" spans="3:38" ht="16.5" customHeight="1" x14ac:dyDescent="0.3"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103"/>
      <c r="Q231" s="103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</row>
    <row r="232" spans="3:38" ht="16.5" customHeight="1" x14ac:dyDescent="0.3"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103"/>
      <c r="Q232" s="103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</row>
    <row r="233" spans="3:38" ht="16.5" customHeight="1" x14ac:dyDescent="0.3"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103"/>
      <c r="Q233" s="103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</row>
    <row r="234" spans="3:38" ht="16.5" customHeight="1" x14ac:dyDescent="0.3"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103"/>
      <c r="Q234" s="103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</row>
    <row r="235" spans="3:38" ht="15.75" customHeight="1" x14ac:dyDescent="0.3">
      <c r="P235" s="125"/>
      <c r="Q235" s="125"/>
    </row>
    <row r="236" spans="3:38" ht="15.75" customHeight="1" x14ac:dyDescent="0.3">
      <c r="P236" s="125"/>
      <c r="Q236" s="125"/>
    </row>
    <row r="237" spans="3:38" ht="15.75" customHeight="1" x14ac:dyDescent="0.3">
      <c r="P237" s="125"/>
      <c r="Q237" s="125"/>
    </row>
    <row r="238" spans="3:38" ht="15.75" customHeight="1" x14ac:dyDescent="0.3">
      <c r="P238" s="125"/>
      <c r="Q238" s="125"/>
    </row>
    <row r="239" spans="3:38" ht="15.75" customHeight="1" x14ac:dyDescent="0.3">
      <c r="P239" s="125"/>
      <c r="Q239" s="125"/>
    </row>
    <row r="240" spans="3:38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" customHeight="1" x14ac:dyDescent="0.3"/>
    <row r="1021" ht="15" customHeight="1" x14ac:dyDescent="0.3"/>
  </sheetData>
  <protectedRanges>
    <protectedRange sqref="Q32 C32:P34 R32:T34 Q34" name="Rango1_1_1"/>
  </protectedRanges>
  <mergeCells count="67">
    <mergeCell ref="P23:Q23"/>
    <mergeCell ref="P24:Q24"/>
    <mergeCell ref="P25:Q25"/>
    <mergeCell ref="G21:H21"/>
    <mergeCell ref="R26:S26"/>
    <mergeCell ref="R21:S21"/>
    <mergeCell ref="R22:S22"/>
    <mergeCell ref="R23:S23"/>
    <mergeCell ref="R24:S24"/>
    <mergeCell ref="R25:S25"/>
    <mergeCell ref="C26:M26"/>
    <mergeCell ref="N26:O26"/>
    <mergeCell ref="P26:Q26"/>
    <mergeCell ref="P22:Q22"/>
    <mergeCell ref="G23:H23"/>
    <mergeCell ref="G22:H22"/>
    <mergeCell ref="G24:H24"/>
    <mergeCell ref="G25:H25"/>
    <mergeCell ref="I22:L22"/>
    <mergeCell ref="I23:L23"/>
    <mergeCell ref="I24:L24"/>
    <mergeCell ref="I25:L25"/>
    <mergeCell ref="T21:U21"/>
    <mergeCell ref="T22:U22"/>
    <mergeCell ref="T23:U23"/>
    <mergeCell ref="T24:U24"/>
    <mergeCell ref="T25:U25"/>
    <mergeCell ref="N21:O21"/>
    <mergeCell ref="N22:O22"/>
    <mergeCell ref="N23:O23"/>
    <mergeCell ref="N24:O24"/>
    <mergeCell ref="N25:O25"/>
    <mergeCell ref="P21:Q21"/>
    <mergeCell ref="O30:O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N30"/>
    <mergeCell ref="P30:P31"/>
    <mergeCell ref="Q30:Q31"/>
    <mergeCell ref="I21:L21"/>
    <mergeCell ref="T26:U26"/>
    <mergeCell ref="R30:R31"/>
    <mergeCell ref="S30:S31"/>
    <mergeCell ref="T30:T31"/>
    <mergeCell ref="U30:U31"/>
    <mergeCell ref="E1:S2"/>
    <mergeCell ref="I20:L20"/>
    <mergeCell ref="N20:O20"/>
    <mergeCell ref="T2:U2"/>
    <mergeCell ref="C16:U16"/>
    <mergeCell ref="G6:O6"/>
    <mergeCell ref="G8:O8"/>
    <mergeCell ref="G10:O10"/>
    <mergeCell ref="G12:O12"/>
    <mergeCell ref="G20:H20"/>
    <mergeCell ref="T20:U20"/>
    <mergeCell ref="T1:U1"/>
    <mergeCell ref="P20:Q20"/>
    <mergeCell ref="R20:S20"/>
  </mergeCells>
  <conditionalFormatting sqref="D4 G6 G8 G10 G12 C16">
    <cfRule type="containsBlanks" dxfId="1" priority="5">
      <formula>LEN(TRIM(C4))=0</formula>
    </cfRule>
  </conditionalFormatting>
  <conditionalFormatting sqref="D6">
    <cfRule type="containsBlanks" dxfId="0" priority="1">
      <formula>LEN(TRIM(D6))=0</formula>
    </cfRule>
  </conditionalFormatting>
  <dataValidations count="12">
    <dataValidation type="custom" allowBlank="1" showInputMessage="1" showErrorMessage="1" error="Ha usado un carácter inválido. Revise no usar comas ( , ) o espacios entre los caracteres" sqref="C32:C34" xr:uid="{00000000-0002-0000-0000-000000000000}">
      <formula1>AND(ISERROR(FIND(",",C32)),ISERROR(FIND(" ",C32)))</formula1>
    </dataValidation>
    <dataValidation type="custom" allowBlank="1" showInputMessage="1" showErrorMessage="1" errorTitle="Código UNSPSC" error="Ha usado caracteres incorrectos o ha introducido códigos con extensión diferente a 8 dígitos" sqref="G32:G34" xr:uid="{00000000-0002-0000-0000-000001000000}">
      <formula1>AND((GCD((LEN(G32)+1),9)=9),ISERROR(FIND(",",G32)))</formula1>
    </dataValidation>
    <dataValidation type="list" allowBlank="1" showInputMessage="1" showErrorMessage="1" sqref="G6:O6" xr:uid="{00000000-0002-0000-0000-000002000000}">
      <formula1>INDIRECT(D6)</formula1>
    </dataValidation>
    <dataValidation type="list" allowBlank="1" showInputMessage="1" showErrorMessage="1" sqref="D4" xr:uid="{00000000-0002-0000-0000-000003000000}">
      <formula1>Vigencia</formula1>
    </dataValidation>
    <dataValidation allowBlank="1" showInputMessage="1" showErrorMessage="1" errorTitle="Duración estimada del contrato" error="Diligencie en formato número el tiempo en meses que tendra la duración del contrato._x000a__x000a_Redondee la duración al entero siguiente_x000a__x000a_No diligencie las palabras, ni mes, ni meses. " sqref="M32:M36" xr:uid="{00000000-0002-0000-0000-000004000000}"/>
    <dataValidation type="list" allowBlank="1" showInputMessage="1" showErrorMessage="1" sqref="J32:L36" xr:uid="{00000000-0002-0000-0000-000005000000}">
      <formula1>Meses</formula1>
    </dataValidation>
    <dataValidation type="list" allowBlank="1" showInputMessage="1" showErrorMessage="1" sqref="N32:N36" xr:uid="{00000000-0002-0000-0000-000006000000}">
      <formula1>Unidad_Tiempo</formula1>
    </dataValidation>
    <dataValidation type="list" allowBlank="1" showInputMessage="1" showErrorMessage="1" sqref="O32:O36" xr:uid="{00000000-0002-0000-0000-000007000000}">
      <formula1>Modalidad</formula1>
    </dataValidation>
    <dataValidation type="list" allowBlank="1" showInputMessage="1" showErrorMessage="1" sqref="P32:P36" xr:uid="{00000000-0002-0000-0000-000008000000}">
      <formula1>Tipo_Recurso</formula1>
    </dataValidation>
    <dataValidation type="decimal" allowBlank="1" showInputMessage="1" showErrorMessage="1" error="Esta celda solo acepta valores numéricos" sqref="Q32:R36" xr:uid="{00000000-0002-0000-0000-000009000000}">
      <formula1>0</formula1>
      <formula2>1E+26</formula2>
    </dataValidation>
    <dataValidation type="list" allowBlank="1" showInputMessage="1" showErrorMessage="1" sqref="S32:S36" xr:uid="{00000000-0002-0000-0000-00000A000000}">
      <formula1>Vigencia_Futura</formula1>
    </dataValidation>
    <dataValidation type="list" allowBlank="1" showInputMessage="1" showErrorMessage="1" sqref="T32:T36" xr:uid="{00000000-0002-0000-0000-00000B000000}">
      <formula1>Estado_VF</formula1>
    </dataValidation>
  </dataValidations>
  <pageMargins left="0.7" right="0.7" top="0.75" bottom="0.75" header="0" footer="0"/>
  <pageSetup paperSize="9" orientation="portrait" r:id="rId1"/>
  <ignoredErrors>
    <ignoredError sqref="G8 G1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C000000}">
          <x14:formula1>
            <xm:f>LISTAS!$A$14:$B$14</xm:f>
          </x14:formula1>
          <xm:sqref>D6</xm:sqref>
        </x14:dataValidation>
        <x14:dataValidation type="list" allowBlank="1" showInputMessage="1" showErrorMessage="1" xr:uid="{00000000-0002-0000-0000-00000D000000}">
          <x14:formula1>
            <xm:f>IF($D$4="Funcionamiento",RUBRO_FUN,INDIRECT(VLOOKUP($C33,'C:\Users\vmaldonado\Desktop\Revisión PAA\AMBIENTAL\[Formulacion PAA 2023 Proyecto Ambiental 2022-12-21_Jdca FINAL.xlsm]LISTAS'!#REF!,10,0)))</xm:f>
          </x14:formula1>
          <xm:sqref>H33:H34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K87"/>
  <sheetViews>
    <sheetView zoomScale="70" zoomScaleNormal="70" workbookViewId="0">
      <selection activeCell="A5" sqref="A5"/>
    </sheetView>
  </sheetViews>
  <sheetFormatPr baseColWidth="10" defaultColWidth="10.88671875" defaultRowHeight="13.2" x14ac:dyDescent="0.3"/>
  <cols>
    <col min="1" max="1" width="45.6640625" style="16" customWidth="1"/>
    <col min="2" max="2" width="61.5546875" style="16" customWidth="1"/>
    <col min="3" max="3" width="90" style="16" customWidth="1"/>
    <col min="4" max="4" width="52.33203125" style="16" customWidth="1"/>
    <col min="5" max="5" width="27.44140625" style="16" customWidth="1"/>
    <col min="6" max="6" width="37.33203125" style="16" customWidth="1"/>
    <col min="7" max="7" width="34.33203125" style="16" customWidth="1"/>
    <col min="8" max="8" width="17.5546875" style="16" customWidth="1"/>
    <col min="9" max="9" width="36.5546875" style="16" customWidth="1"/>
    <col min="10" max="10" width="35.88671875" style="16" customWidth="1"/>
    <col min="11" max="11" width="37.88671875" style="16" customWidth="1"/>
    <col min="12" max="15" width="19.5546875" style="16" customWidth="1"/>
    <col min="16" max="16" width="129.5546875" style="16" customWidth="1"/>
    <col min="17" max="63" width="14" style="16" customWidth="1"/>
    <col min="64" max="16384" width="10.88671875" style="16"/>
  </cols>
  <sheetData>
    <row r="1" spans="1:11" s="17" customFormat="1" x14ac:dyDescent="0.3">
      <c r="A1" s="22" t="s">
        <v>125</v>
      </c>
      <c r="B1" s="22" t="s">
        <v>282</v>
      </c>
      <c r="C1" s="22" t="s">
        <v>124</v>
      </c>
      <c r="D1" s="19" t="s">
        <v>126</v>
      </c>
      <c r="E1" s="19" t="s">
        <v>127</v>
      </c>
      <c r="F1" s="26"/>
    </row>
    <row r="2" spans="1:11" s="17" customFormat="1" ht="39.6" x14ac:dyDescent="0.3">
      <c r="A2" s="23" t="s">
        <v>14</v>
      </c>
      <c r="B2" s="17" t="s">
        <v>256</v>
      </c>
      <c r="C2" s="23" t="s">
        <v>257</v>
      </c>
      <c r="D2" s="21" t="s">
        <v>271</v>
      </c>
      <c r="E2" s="24">
        <v>1500000000</v>
      </c>
      <c r="F2" s="24"/>
      <c r="G2" s="17" t="s">
        <v>383</v>
      </c>
      <c r="H2" s="17" t="s">
        <v>116</v>
      </c>
      <c r="I2" s="17" t="s">
        <v>385</v>
      </c>
      <c r="J2" s="56" t="s">
        <v>115</v>
      </c>
      <c r="K2" s="20" t="s">
        <v>118</v>
      </c>
    </row>
    <row r="3" spans="1:11" s="17" customFormat="1" ht="39.6" x14ac:dyDescent="0.3">
      <c r="A3" s="23" t="s">
        <v>15</v>
      </c>
      <c r="B3" s="23" t="s">
        <v>258</v>
      </c>
      <c r="C3" s="23" t="s">
        <v>259</v>
      </c>
      <c r="D3" s="21" t="s">
        <v>272</v>
      </c>
      <c r="E3" s="24">
        <v>5500000000</v>
      </c>
      <c r="F3" s="24"/>
      <c r="G3" s="17" t="s">
        <v>100</v>
      </c>
      <c r="H3" s="17" t="s">
        <v>384</v>
      </c>
      <c r="I3" s="17" t="s">
        <v>103</v>
      </c>
      <c r="J3" s="56" t="s">
        <v>117</v>
      </c>
      <c r="K3" s="20" t="s">
        <v>119</v>
      </c>
    </row>
    <row r="4" spans="1:11" s="17" customFormat="1" ht="26.4" x14ac:dyDescent="0.3">
      <c r="A4" s="23" t="s">
        <v>16</v>
      </c>
      <c r="B4" s="23" t="s">
        <v>260</v>
      </c>
      <c r="C4" s="23" t="s">
        <v>261</v>
      </c>
      <c r="D4" s="21" t="s">
        <v>273</v>
      </c>
      <c r="E4" s="24">
        <v>2800000000</v>
      </c>
      <c r="F4" s="24"/>
      <c r="G4" s="17" t="s">
        <v>102</v>
      </c>
      <c r="I4" s="17" t="s">
        <v>105</v>
      </c>
      <c r="K4" s="20" t="s">
        <v>120</v>
      </c>
    </row>
    <row r="5" spans="1:11" s="17" customFormat="1" ht="39.6" x14ac:dyDescent="0.3">
      <c r="A5" s="23" t="s">
        <v>13</v>
      </c>
      <c r="B5" s="23" t="s">
        <v>262</v>
      </c>
      <c r="C5" s="23" t="s">
        <v>263</v>
      </c>
      <c r="D5" s="21" t="s">
        <v>274</v>
      </c>
      <c r="E5" s="24">
        <v>4037375584</v>
      </c>
      <c r="F5" s="24"/>
      <c r="G5" s="17" t="s">
        <v>104</v>
      </c>
      <c r="I5" s="17" t="s">
        <v>98</v>
      </c>
      <c r="K5" s="17" t="s">
        <v>120</v>
      </c>
    </row>
    <row r="6" spans="1:11" s="17" customFormat="1" ht="26.4" x14ac:dyDescent="0.3">
      <c r="A6" s="23" t="s">
        <v>17</v>
      </c>
      <c r="B6" s="23" t="s">
        <v>264</v>
      </c>
      <c r="C6" s="23" t="s">
        <v>265</v>
      </c>
      <c r="D6" s="21" t="s">
        <v>275</v>
      </c>
      <c r="E6" s="24">
        <v>2000000000</v>
      </c>
      <c r="F6" s="24"/>
      <c r="G6" s="17" t="s">
        <v>106</v>
      </c>
      <c r="I6" s="17" t="s">
        <v>99</v>
      </c>
      <c r="K6" s="17" t="s">
        <v>121</v>
      </c>
    </row>
    <row r="7" spans="1:11" s="17" customFormat="1" ht="28.5" customHeight="1" x14ac:dyDescent="0.3">
      <c r="A7" s="23" t="s">
        <v>390</v>
      </c>
      <c r="B7" s="23" t="s">
        <v>266</v>
      </c>
      <c r="C7" s="23" t="s">
        <v>128</v>
      </c>
      <c r="D7" s="21" t="s">
        <v>247</v>
      </c>
      <c r="E7" s="24">
        <v>3896327879</v>
      </c>
      <c r="F7" s="24"/>
      <c r="G7" s="17" t="s">
        <v>107</v>
      </c>
      <c r="I7" s="17" t="s">
        <v>101</v>
      </c>
      <c r="K7" s="17" t="s">
        <v>122</v>
      </c>
    </row>
    <row r="8" spans="1:11" s="17" customFormat="1" ht="26.4" x14ac:dyDescent="0.3">
      <c r="A8" s="23" t="s">
        <v>12</v>
      </c>
      <c r="B8" s="23" t="s">
        <v>267</v>
      </c>
      <c r="C8" s="23" t="s">
        <v>129</v>
      </c>
      <c r="D8" s="21" t="s">
        <v>248</v>
      </c>
      <c r="E8" s="27">
        <v>2271913289</v>
      </c>
      <c r="F8" s="27"/>
      <c r="G8" s="17" t="s">
        <v>108</v>
      </c>
      <c r="I8" s="17" t="s">
        <v>386</v>
      </c>
      <c r="K8" s="17" t="s">
        <v>123</v>
      </c>
    </row>
    <row r="9" spans="1:11" s="17" customFormat="1" ht="31.95" customHeight="1" x14ac:dyDescent="0.3">
      <c r="A9" s="23" t="s">
        <v>276</v>
      </c>
      <c r="B9" s="23" t="s">
        <v>267</v>
      </c>
      <c r="C9" s="23" t="s">
        <v>129</v>
      </c>
      <c r="D9" s="21" t="s">
        <v>248</v>
      </c>
      <c r="E9" s="27">
        <v>2271913289</v>
      </c>
      <c r="F9" s="27"/>
      <c r="G9" s="17" t="s">
        <v>109</v>
      </c>
    </row>
    <row r="10" spans="1:11" s="17" customFormat="1" ht="39.6" x14ac:dyDescent="0.3">
      <c r="A10" s="23" t="s">
        <v>277</v>
      </c>
      <c r="B10" s="23" t="s">
        <v>268</v>
      </c>
      <c r="C10" s="23" t="s">
        <v>130</v>
      </c>
      <c r="D10" s="21" t="s">
        <v>249</v>
      </c>
      <c r="E10" s="24">
        <v>3262624416</v>
      </c>
      <c r="F10" s="24"/>
      <c r="G10" s="17" t="s">
        <v>110</v>
      </c>
    </row>
    <row r="11" spans="1:11" s="17" customFormat="1" ht="26.4" x14ac:dyDescent="0.3">
      <c r="A11" s="17" t="s">
        <v>391</v>
      </c>
      <c r="B11" s="23" t="s">
        <v>269</v>
      </c>
      <c r="C11" s="23" t="s">
        <v>270</v>
      </c>
      <c r="D11" s="21" t="s">
        <v>278</v>
      </c>
      <c r="E11" s="24">
        <v>1900000000</v>
      </c>
      <c r="F11" s="24"/>
      <c r="G11" s="17" t="s">
        <v>111</v>
      </c>
    </row>
    <row r="12" spans="1:11" s="17" customFormat="1" x14ac:dyDescent="0.3">
      <c r="B12" s="23"/>
      <c r="C12" s="23"/>
      <c r="D12" s="21"/>
      <c r="E12" s="24"/>
      <c r="F12" s="24"/>
      <c r="G12" s="17" t="s">
        <v>113</v>
      </c>
    </row>
    <row r="13" spans="1:11" s="17" customFormat="1" x14ac:dyDescent="0.3">
      <c r="B13" s="23"/>
      <c r="C13" s="23"/>
      <c r="D13" s="21"/>
      <c r="E13" s="24"/>
      <c r="F13" s="24"/>
      <c r="G13" s="17" t="s">
        <v>114</v>
      </c>
    </row>
    <row r="14" spans="1:11" s="17" customFormat="1" x14ac:dyDescent="0.3">
      <c r="A14" s="30" t="s">
        <v>280</v>
      </c>
      <c r="B14" s="31" t="s">
        <v>279</v>
      </c>
      <c r="C14" s="23"/>
      <c r="D14" s="21">
        <v>2024</v>
      </c>
      <c r="E14" s="24"/>
      <c r="F14" s="24"/>
    </row>
    <row r="15" spans="1:11" s="17" customFormat="1" x14ac:dyDescent="0.3">
      <c r="A15" s="32" t="s">
        <v>12</v>
      </c>
      <c r="B15" s="32" t="s">
        <v>14</v>
      </c>
      <c r="C15" s="23"/>
      <c r="D15" s="21">
        <v>2025</v>
      </c>
      <c r="E15" s="24"/>
      <c r="F15" s="24"/>
    </row>
    <row r="16" spans="1:11" s="17" customFormat="1" x14ac:dyDescent="0.3">
      <c r="A16" s="32" t="s">
        <v>13</v>
      </c>
      <c r="B16" s="32" t="s">
        <v>15</v>
      </c>
      <c r="C16" s="23"/>
      <c r="D16" s="21">
        <v>2026</v>
      </c>
      <c r="E16" s="24"/>
      <c r="F16" s="24"/>
    </row>
    <row r="17" spans="1:8" s="17" customFormat="1" x14ac:dyDescent="0.3">
      <c r="A17" s="32"/>
      <c r="B17" s="32" t="s">
        <v>16</v>
      </c>
      <c r="C17" s="23"/>
      <c r="D17" s="21">
        <v>2027</v>
      </c>
      <c r="E17" s="24"/>
      <c r="F17" s="24"/>
    </row>
    <row r="18" spans="1:8" s="17" customFormat="1" x14ac:dyDescent="0.3">
      <c r="A18" s="32"/>
      <c r="B18" s="32" t="s">
        <v>13</v>
      </c>
      <c r="C18" s="23"/>
      <c r="D18" s="21"/>
      <c r="E18" s="24"/>
      <c r="F18" s="24"/>
    </row>
    <row r="19" spans="1:8" s="17" customFormat="1" x14ac:dyDescent="0.3">
      <c r="A19" s="32"/>
      <c r="B19" s="32" t="s">
        <v>17</v>
      </c>
      <c r="C19" s="23"/>
      <c r="D19" s="21"/>
      <c r="E19" s="24"/>
      <c r="F19" s="24"/>
    </row>
    <row r="20" spans="1:8" s="17" customFormat="1" x14ac:dyDescent="0.3">
      <c r="A20" s="32"/>
      <c r="B20" s="32" t="s">
        <v>390</v>
      </c>
      <c r="C20" s="23"/>
      <c r="D20" s="21"/>
      <c r="E20" s="24"/>
      <c r="F20" s="24"/>
    </row>
    <row r="21" spans="1:8" s="17" customFormat="1" x14ac:dyDescent="0.3">
      <c r="A21" s="33"/>
      <c r="B21" s="32" t="s">
        <v>12</v>
      </c>
      <c r="C21" s="23"/>
      <c r="D21" s="21"/>
      <c r="E21" s="24"/>
      <c r="F21" s="24"/>
    </row>
    <row r="22" spans="1:8" s="17" customFormat="1" x14ac:dyDescent="0.3">
      <c r="A22" s="33"/>
      <c r="B22" s="32" t="s">
        <v>276</v>
      </c>
      <c r="C22" s="23"/>
      <c r="D22" s="21"/>
      <c r="E22" s="24"/>
      <c r="F22" s="24"/>
    </row>
    <row r="23" spans="1:8" s="17" customFormat="1" x14ac:dyDescent="0.3">
      <c r="A23" s="33"/>
      <c r="B23" s="33" t="s">
        <v>277</v>
      </c>
      <c r="C23" s="29"/>
      <c r="D23" s="29"/>
      <c r="E23" s="28"/>
      <c r="F23" s="28"/>
    </row>
    <row r="24" spans="1:8" s="17" customFormat="1" x14ac:dyDescent="0.3">
      <c r="A24" s="33"/>
      <c r="B24" s="33" t="s">
        <v>391</v>
      </c>
      <c r="H24" s="25"/>
    </row>
    <row r="25" spans="1:8" ht="18.75" customHeight="1" x14ac:dyDescent="0.3"/>
    <row r="26" spans="1:8" ht="18.75" customHeight="1" x14ac:dyDescent="0.3">
      <c r="B26" s="18"/>
      <c r="C26" s="18"/>
      <c r="D26" s="18"/>
      <c r="E26" s="18"/>
      <c r="F26" s="18"/>
      <c r="G26" s="18"/>
    </row>
    <row r="27" spans="1:8" x14ac:dyDescent="0.3">
      <c r="A27" s="46" t="s">
        <v>131</v>
      </c>
      <c r="B27" s="34" t="s">
        <v>132</v>
      </c>
      <c r="C27" s="34" t="s">
        <v>87</v>
      </c>
      <c r="D27" s="34" t="s">
        <v>88</v>
      </c>
      <c r="E27" s="34" t="s">
        <v>146</v>
      </c>
      <c r="F27" s="35" t="s">
        <v>147</v>
      </c>
      <c r="G27" s="35" t="s">
        <v>87</v>
      </c>
      <c r="H27" s="35" t="s">
        <v>88</v>
      </c>
    </row>
    <row r="28" spans="1:8" ht="14.4" x14ac:dyDescent="0.3">
      <c r="A28" s="21" t="s">
        <v>274</v>
      </c>
      <c r="B28" t="s">
        <v>283</v>
      </c>
      <c r="C28" t="s">
        <v>148</v>
      </c>
      <c r="D28" s="36" t="s">
        <v>284</v>
      </c>
      <c r="E28" s="37" t="s">
        <v>149</v>
      </c>
      <c r="F28" s="38" t="s">
        <v>150</v>
      </c>
      <c r="G28" s="39" t="s">
        <v>151</v>
      </c>
      <c r="H28" s="40" t="s">
        <v>152</v>
      </c>
    </row>
    <row r="29" spans="1:8" ht="14.4" x14ac:dyDescent="0.3">
      <c r="A29" s="41"/>
      <c r="B29" t="s">
        <v>285</v>
      </c>
      <c r="C29" t="s">
        <v>286</v>
      </c>
      <c r="D29" s="36" t="s">
        <v>287</v>
      </c>
      <c r="E29" s="37"/>
      <c r="F29" s="34"/>
      <c r="G29" s="34"/>
      <c r="H29" s="40" t="s">
        <v>154</v>
      </c>
    </row>
    <row r="30" spans="1:8" ht="14.4" x14ac:dyDescent="0.3">
      <c r="A30" s="41"/>
      <c r="B30" s="34" t="s">
        <v>288</v>
      </c>
      <c r="C30" t="s">
        <v>160</v>
      </c>
      <c r="D30" s="36" t="s">
        <v>289</v>
      </c>
      <c r="E30" s="34"/>
      <c r="F30" s="34"/>
      <c r="G30" s="34"/>
      <c r="H30" s="40" t="s">
        <v>290</v>
      </c>
    </row>
    <row r="31" spans="1:8" ht="14.4" x14ac:dyDescent="0.3">
      <c r="A31" s="21" t="s">
        <v>272</v>
      </c>
      <c r="B31" s="34" t="s">
        <v>291</v>
      </c>
      <c r="C31" t="s">
        <v>292</v>
      </c>
      <c r="D31" s="36" t="s">
        <v>284</v>
      </c>
      <c r="E31" s="37" t="s">
        <v>155</v>
      </c>
      <c r="F31" s="38" t="s">
        <v>153</v>
      </c>
      <c r="G31" s="39" t="s">
        <v>293</v>
      </c>
      <c r="H31" s="40" t="s">
        <v>157</v>
      </c>
    </row>
    <row r="32" spans="1:8" ht="14.4" x14ac:dyDescent="0.3">
      <c r="A32" s="41"/>
      <c r="B32" s="34" t="s">
        <v>294</v>
      </c>
      <c r="C32" t="s">
        <v>295</v>
      </c>
      <c r="D32" s="36" t="s">
        <v>296</v>
      </c>
      <c r="E32" s="34"/>
      <c r="F32" s="34"/>
      <c r="G32" s="34"/>
      <c r="H32" s="40" t="s">
        <v>159</v>
      </c>
    </row>
    <row r="33" spans="1:8" ht="14.4" x14ac:dyDescent="0.3">
      <c r="A33" s="21" t="s">
        <v>271</v>
      </c>
      <c r="B33" s="34" t="s">
        <v>297</v>
      </c>
      <c r="C33" t="s">
        <v>298</v>
      </c>
      <c r="D33" s="42" t="s">
        <v>299</v>
      </c>
      <c r="E33" s="37" t="s">
        <v>161</v>
      </c>
      <c r="F33" s="34"/>
      <c r="G33" s="34"/>
      <c r="H33" s="40" t="s">
        <v>300</v>
      </c>
    </row>
    <row r="34" spans="1:8" ht="14.4" x14ac:dyDescent="0.3">
      <c r="A34" s="41"/>
      <c r="B34" s="34" t="s">
        <v>301</v>
      </c>
      <c r="C34" t="s">
        <v>302</v>
      </c>
      <c r="D34" s="36" t="s">
        <v>303</v>
      </c>
      <c r="E34" s="34"/>
      <c r="F34" s="38" t="s">
        <v>304</v>
      </c>
      <c r="G34" s="39" t="s">
        <v>305</v>
      </c>
      <c r="H34" s="40" t="s">
        <v>306</v>
      </c>
    </row>
    <row r="35" spans="1:8" ht="14.4" x14ac:dyDescent="0.3">
      <c r="A35" s="21" t="s">
        <v>273</v>
      </c>
      <c r="B35" s="34" t="s">
        <v>307</v>
      </c>
      <c r="C35" t="s">
        <v>308</v>
      </c>
      <c r="D35" s="36" t="s">
        <v>309</v>
      </c>
      <c r="E35" s="37" t="s">
        <v>167</v>
      </c>
      <c r="F35" s="34"/>
      <c r="G35" s="34"/>
      <c r="H35" s="40" t="s">
        <v>310</v>
      </c>
    </row>
    <row r="36" spans="1:8" ht="14.4" x14ac:dyDescent="0.3">
      <c r="A36" s="41"/>
      <c r="B36" s="34" t="s">
        <v>311</v>
      </c>
      <c r="C36" t="s">
        <v>312</v>
      </c>
      <c r="D36" s="43" t="s">
        <v>284</v>
      </c>
      <c r="E36" s="34"/>
      <c r="F36" s="38" t="s">
        <v>156</v>
      </c>
      <c r="G36" s="39" t="s">
        <v>163</v>
      </c>
      <c r="H36" s="40" t="s">
        <v>164</v>
      </c>
    </row>
    <row r="37" spans="1:8" ht="14.4" x14ac:dyDescent="0.3">
      <c r="A37" s="21" t="s">
        <v>275</v>
      </c>
      <c r="B37" s="34" t="s">
        <v>313</v>
      </c>
      <c r="C37" t="s">
        <v>314</v>
      </c>
      <c r="D37" s="43" t="s">
        <v>315</v>
      </c>
      <c r="E37" s="37" t="s">
        <v>171</v>
      </c>
      <c r="F37" s="34"/>
      <c r="G37" s="34"/>
      <c r="H37" s="40" t="s">
        <v>166</v>
      </c>
    </row>
    <row r="38" spans="1:8" ht="14.4" x14ac:dyDescent="0.3">
      <c r="A38" s="41"/>
      <c r="B38" s="34" t="s">
        <v>316</v>
      </c>
      <c r="C38" t="s">
        <v>317</v>
      </c>
      <c r="D38" s="43" t="s">
        <v>318</v>
      </c>
      <c r="E38" s="34"/>
      <c r="F38" s="38" t="s">
        <v>158</v>
      </c>
      <c r="G38" s="39" t="s">
        <v>319</v>
      </c>
      <c r="H38" s="40" t="s">
        <v>320</v>
      </c>
    </row>
    <row r="39" spans="1:8" ht="14.4" x14ac:dyDescent="0.3">
      <c r="A39" s="41"/>
      <c r="B39" s="34" t="s">
        <v>321</v>
      </c>
      <c r="C39" t="s">
        <v>322</v>
      </c>
      <c r="D39" s="43" t="s">
        <v>323</v>
      </c>
      <c r="E39" s="34"/>
      <c r="F39" s="34"/>
      <c r="G39" s="34"/>
      <c r="H39" s="40" t="s">
        <v>324</v>
      </c>
    </row>
    <row r="40" spans="1:8" ht="14.4" x14ac:dyDescent="0.3">
      <c r="A40" s="46" t="s">
        <v>249</v>
      </c>
      <c r="B40" s="34" t="s">
        <v>325</v>
      </c>
      <c r="C40" t="s">
        <v>326</v>
      </c>
      <c r="D40" s="43" t="s">
        <v>327</v>
      </c>
      <c r="E40" s="37" t="s">
        <v>181</v>
      </c>
      <c r="F40" s="38" t="s">
        <v>162</v>
      </c>
      <c r="G40" s="39" t="s">
        <v>175</v>
      </c>
      <c r="H40" s="40" t="s">
        <v>176</v>
      </c>
    </row>
    <row r="41" spans="1:8" ht="14.4" x14ac:dyDescent="0.3">
      <c r="A41" s="47"/>
      <c r="B41" s="34" t="s">
        <v>328</v>
      </c>
      <c r="C41" t="s">
        <v>169</v>
      </c>
      <c r="D41" s="43" t="s">
        <v>329</v>
      </c>
      <c r="E41" s="34"/>
      <c r="F41" s="34"/>
      <c r="G41" s="34"/>
      <c r="H41" s="40" t="s">
        <v>177</v>
      </c>
    </row>
    <row r="42" spans="1:8" ht="14.4" x14ac:dyDescent="0.3">
      <c r="A42" s="46" t="s">
        <v>379</v>
      </c>
      <c r="B42" s="34" t="s">
        <v>179</v>
      </c>
      <c r="C42" t="s">
        <v>330</v>
      </c>
      <c r="D42" s="36" t="s">
        <v>303</v>
      </c>
      <c r="E42" s="37" t="s">
        <v>192</v>
      </c>
      <c r="F42" s="34"/>
      <c r="G42" s="39" t="s">
        <v>331</v>
      </c>
      <c r="H42" s="40" t="s">
        <v>332</v>
      </c>
    </row>
    <row r="43" spans="1:8" ht="14.4" x14ac:dyDescent="0.3">
      <c r="A43" s="46"/>
      <c r="B43" s="34" t="s">
        <v>183</v>
      </c>
      <c r="C43" t="s">
        <v>178</v>
      </c>
      <c r="D43" s="36" t="s">
        <v>309</v>
      </c>
      <c r="E43" s="34"/>
      <c r="F43" s="34"/>
      <c r="G43" s="34"/>
      <c r="H43" s="40" t="s">
        <v>333</v>
      </c>
    </row>
    <row r="44" spans="1:8" ht="14.4" x14ac:dyDescent="0.3">
      <c r="A44" s="46"/>
      <c r="B44" s="34" t="s">
        <v>188</v>
      </c>
      <c r="C44" t="s">
        <v>180</v>
      </c>
      <c r="D44" s="36" t="s">
        <v>334</v>
      </c>
      <c r="E44" s="34"/>
      <c r="F44" s="38" t="s">
        <v>165</v>
      </c>
      <c r="G44" s="39" t="s">
        <v>186</v>
      </c>
      <c r="H44" s="40" t="s">
        <v>187</v>
      </c>
    </row>
    <row r="45" spans="1:8" ht="14.4" x14ac:dyDescent="0.3">
      <c r="A45" s="46" t="s">
        <v>380</v>
      </c>
      <c r="B45" s="34" t="s">
        <v>191</v>
      </c>
      <c r="C45" t="s">
        <v>184</v>
      </c>
      <c r="D45" s="36" t="s">
        <v>315</v>
      </c>
      <c r="E45" s="37" t="s">
        <v>198</v>
      </c>
      <c r="F45" s="34"/>
      <c r="G45" s="34"/>
      <c r="H45" s="40" t="s">
        <v>190</v>
      </c>
    </row>
    <row r="46" spans="1:8" ht="14.4" x14ac:dyDescent="0.3">
      <c r="A46" s="34"/>
      <c r="B46" s="34" t="s">
        <v>196</v>
      </c>
      <c r="C46" t="s">
        <v>189</v>
      </c>
      <c r="D46" s="43" t="s">
        <v>287</v>
      </c>
      <c r="E46" s="34"/>
      <c r="F46" s="38" t="s">
        <v>168</v>
      </c>
      <c r="G46" s="39" t="s">
        <v>194</v>
      </c>
      <c r="H46" s="40" t="s">
        <v>195</v>
      </c>
    </row>
    <row r="47" spans="1:8" ht="14.4" x14ac:dyDescent="0.3">
      <c r="A47" s="21" t="s">
        <v>278</v>
      </c>
      <c r="B47" s="34" t="s">
        <v>335</v>
      </c>
      <c r="C47" t="s">
        <v>336</v>
      </c>
      <c r="D47" s="43" t="s">
        <v>315</v>
      </c>
      <c r="E47" s="37" t="s">
        <v>201</v>
      </c>
      <c r="F47" s="34"/>
      <c r="G47" s="34"/>
      <c r="H47" s="40" t="s">
        <v>197</v>
      </c>
    </row>
    <row r="48" spans="1:8" ht="14.4" x14ac:dyDescent="0.3">
      <c r="A48" s="34"/>
      <c r="B48" s="34" t="s">
        <v>337</v>
      </c>
      <c r="C48" t="s">
        <v>338</v>
      </c>
      <c r="D48" s="43" t="s">
        <v>289</v>
      </c>
      <c r="E48" s="34"/>
      <c r="F48" s="34"/>
      <c r="G48" s="34"/>
      <c r="H48" s="40" t="s">
        <v>200</v>
      </c>
    </row>
    <row r="49" spans="1:8" ht="14.4" x14ac:dyDescent="0.3">
      <c r="A49" s="34"/>
      <c r="B49" s="41"/>
      <c r="C49" t="s">
        <v>339</v>
      </c>
      <c r="D49" s="43" t="s">
        <v>303</v>
      </c>
      <c r="E49" s="34"/>
      <c r="F49" s="38" t="s">
        <v>170</v>
      </c>
      <c r="G49" s="39" t="s">
        <v>203</v>
      </c>
      <c r="H49" s="40" t="s">
        <v>204</v>
      </c>
    </row>
    <row r="50" spans="1:8" ht="14.4" x14ac:dyDescent="0.3">
      <c r="A50" s="34"/>
      <c r="B50" s="41"/>
      <c r="C50" t="s">
        <v>340</v>
      </c>
      <c r="D50" s="43" t="s">
        <v>289</v>
      </c>
      <c r="E50" s="34"/>
      <c r="F50" s="34"/>
      <c r="G50" s="34"/>
      <c r="H50" s="40" t="s">
        <v>206</v>
      </c>
    </row>
    <row r="51" spans="1:8" ht="14.4" x14ac:dyDescent="0.3">
      <c r="A51" s="34"/>
      <c r="B51" s="41"/>
      <c r="C51" t="s">
        <v>341</v>
      </c>
      <c r="D51" s="43" t="s">
        <v>334</v>
      </c>
      <c r="E51" s="34"/>
      <c r="F51" s="38" t="s">
        <v>172</v>
      </c>
      <c r="G51" s="39" t="s">
        <v>209</v>
      </c>
      <c r="H51" s="40" t="s">
        <v>210</v>
      </c>
    </row>
    <row r="52" spans="1:8" ht="14.4" x14ac:dyDescent="0.3">
      <c r="A52" s="41"/>
      <c r="B52" s="41"/>
      <c r="C52" t="s">
        <v>342</v>
      </c>
      <c r="D52" s="43" t="s">
        <v>303</v>
      </c>
      <c r="E52" s="34"/>
      <c r="F52" s="34"/>
      <c r="G52" s="34"/>
      <c r="H52" s="40" t="s">
        <v>211</v>
      </c>
    </row>
    <row r="53" spans="1:8" ht="14.4" x14ac:dyDescent="0.3">
      <c r="A53" s="41"/>
      <c r="B53" s="41"/>
      <c r="C53" t="s">
        <v>343</v>
      </c>
      <c r="D53" s="43" t="s">
        <v>284</v>
      </c>
      <c r="E53" s="34"/>
      <c r="F53" s="38" t="s">
        <v>173</v>
      </c>
      <c r="G53" s="39" t="s">
        <v>212</v>
      </c>
      <c r="H53" s="40" t="s">
        <v>213</v>
      </c>
    </row>
    <row r="54" spans="1:8" ht="14.4" x14ac:dyDescent="0.3">
      <c r="A54" s="41"/>
      <c r="B54" s="41"/>
      <c r="C54" t="s">
        <v>344</v>
      </c>
      <c r="D54" s="43" t="s">
        <v>315</v>
      </c>
      <c r="E54" s="34"/>
      <c r="F54" s="34"/>
      <c r="G54" s="34"/>
      <c r="H54" s="40" t="s">
        <v>215</v>
      </c>
    </row>
    <row r="55" spans="1:8" x14ac:dyDescent="0.25">
      <c r="A55" s="34"/>
      <c r="B55" s="34"/>
      <c r="C55" s="34"/>
      <c r="D55" s="43" t="s">
        <v>287</v>
      </c>
      <c r="E55" s="34"/>
      <c r="F55" s="34"/>
      <c r="G55" s="34"/>
      <c r="H55" s="40" t="s">
        <v>345</v>
      </c>
    </row>
    <row r="56" spans="1:8" x14ac:dyDescent="0.25">
      <c r="A56" s="34"/>
      <c r="B56" s="44" t="s">
        <v>214</v>
      </c>
      <c r="C56" s="34"/>
      <c r="D56" s="43" t="s">
        <v>346</v>
      </c>
      <c r="E56" s="34"/>
      <c r="F56" s="34"/>
      <c r="G56" s="39" t="s">
        <v>347</v>
      </c>
      <c r="H56" s="40" t="s">
        <v>348</v>
      </c>
    </row>
    <row r="57" spans="1:8" x14ac:dyDescent="0.25">
      <c r="A57" s="34"/>
      <c r="B57" s="44" t="s">
        <v>216</v>
      </c>
      <c r="C57" s="34"/>
      <c r="D57" s="43" t="s">
        <v>349</v>
      </c>
      <c r="E57" s="34"/>
      <c r="F57" s="34"/>
      <c r="G57" s="34"/>
      <c r="H57" s="40" t="s">
        <v>350</v>
      </c>
    </row>
    <row r="58" spans="1:8" x14ac:dyDescent="0.25">
      <c r="A58" s="34"/>
      <c r="B58" s="34"/>
      <c r="C58" s="34"/>
      <c r="D58" s="43" t="s">
        <v>351</v>
      </c>
      <c r="E58" s="34"/>
      <c r="F58" s="38" t="s">
        <v>174</v>
      </c>
      <c r="G58" s="39" t="s">
        <v>217</v>
      </c>
      <c r="H58" s="40" t="s">
        <v>218</v>
      </c>
    </row>
    <row r="59" spans="1:8" x14ac:dyDescent="0.25">
      <c r="A59" s="34"/>
      <c r="B59" s="34"/>
      <c r="C59" s="34"/>
      <c r="D59" s="43" t="s">
        <v>352</v>
      </c>
      <c r="E59" s="34"/>
      <c r="F59" s="34"/>
      <c r="G59" s="34"/>
      <c r="H59" s="40" t="s">
        <v>219</v>
      </c>
    </row>
    <row r="60" spans="1:8" x14ac:dyDescent="0.25">
      <c r="A60" s="34"/>
      <c r="B60" s="34"/>
      <c r="C60" s="34"/>
      <c r="D60" s="43" t="s">
        <v>353</v>
      </c>
      <c r="E60" s="34"/>
      <c r="F60" s="34"/>
      <c r="G60" s="34"/>
      <c r="H60" s="40" t="s">
        <v>220</v>
      </c>
    </row>
    <row r="61" spans="1:8" x14ac:dyDescent="0.25">
      <c r="A61" s="34"/>
      <c r="B61" s="34"/>
      <c r="C61" s="34"/>
      <c r="D61" s="43" t="s">
        <v>354</v>
      </c>
      <c r="E61" s="34"/>
      <c r="F61" s="38" t="s">
        <v>182</v>
      </c>
      <c r="G61" s="39" t="s">
        <v>221</v>
      </c>
      <c r="H61" s="40" t="s">
        <v>222</v>
      </c>
    </row>
    <row r="62" spans="1:8" x14ac:dyDescent="0.25">
      <c r="A62" s="34"/>
      <c r="B62" s="34"/>
      <c r="C62" s="34"/>
      <c r="D62" s="43" t="s">
        <v>355</v>
      </c>
      <c r="E62" s="34"/>
      <c r="F62" s="34"/>
      <c r="G62" s="34"/>
      <c r="H62" s="40" t="s">
        <v>223</v>
      </c>
    </row>
    <row r="63" spans="1:8" x14ac:dyDescent="0.25">
      <c r="A63" s="34"/>
      <c r="B63" s="34"/>
      <c r="C63" s="34"/>
      <c r="D63" s="43" t="s">
        <v>356</v>
      </c>
      <c r="E63" s="34"/>
      <c r="F63" s="38" t="s">
        <v>185</v>
      </c>
      <c r="G63" s="39" t="s">
        <v>224</v>
      </c>
      <c r="H63" s="40" t="s">
        <v>225</v>
      </c>
    </row>
    <row r="64" spans="1:8" x14ac:dyDescent="0.25">
      <c r="A64" s="34"/>
      <c r="B64" s="34"/>
      <c r="C64" s="34"/>
      <c r="D64" s="43" t="s">
        <v>357</v>
      </c>
      <c r="E64" s="34"/>
      <c r="F64" s="34"/>
      <c r="G64" s="34"/>
      <c r="H64" s="40" t="s">
        <v>226</v>
      </c>
    </row>
    <row r="65" spans="1:8" x14ac:dyDescent="0.25">
      <c r="A65" s="34"/>
      <c r="B65" s="34"/>
      <c r="C65" s="34"/>
      <c r="D65" s="43" t="s">
        <v>133</v>
      </c>
      <c r="E65" s="34"/>
      <c r="F65" s="38" t="s">
        <v>193</v>
      </c>
      <c r="G65" s="45" t="s">
        <v>227</v>
      </c>
      <c r="H65" s="40" t="s">
        <v>228</v>
      </c>
    </row>
    <row r="66" spans="1:8" x14ac:dyDescent="0.25">
      <c r="A66" s="34"/>
      <c r="B66" s="34"/>
      <c r="C66" s="34"/>
      <c r="D66" s="43" t="s">
        <v>134</v>
      </c>
      <c r="E66" s="34"/>
      <c r="F66" s="34"/>
      <c r="G66" s="34"/>
      <c r="H66" s="40" t="s">
        <v>229</v>
      </c>
    </row>
    <row r="67" spans="1:8" x14ac:dyDescent="0.25">
      <c r="A67" s="34"/>
      <c r="B67" s="34"/>
      <c r="C67" s="34"/>
      <c r="D67" s="43" t="s">
        <v>136</v>
      </c>
      <c r="E67" s="34"/>
      <c r="F67" s="38" t="s">
        <v>199</v>
      </c>
      <c r="G67" s="39" t="s">
        <v>230</v>
      </c>
      <c r="H67" s="40" t="s">
        <v>231</v>
      </c>
    </row>
    <row r="68" spans="1:8" x14ac:dyDescent="0.25">
      <c r="A68" s="34"/>
      <c r="B68" s="34"/>
      <c r="C68" s="34"/>
      <c r="D68" s="43" t="s">
        <v>135</v>
      </c>
      <c r="E68" s="34"/>
      <c r="F68" s="34"/>
      <c r="G68" s="34"/>
      <c r="H68" s="40" t="s">
        <v>232</v>
      </c>
    </row>
    <row r="69" spans="1:8" x14ac:dyDescent="0.25">
      <c r="A69" s="34"/>
      <c r="B69" s="34"/>
      <c r="C69" s="34"/>
      <c r="D69" s="43" t="s">
        <v>138</v>
      </c>
      <c r="E69" s="34"/>
      <c r="F69" s="38" t="s">
        <v>358</v>
      </c>
      <c r="G69" s="39" t="s">
        <v>359</v>
      </c>
      <c r="H69" s="40" t="s">
        <v>360</v>
      </c>
    </row>
    <row r="70" spans="1:8" x14ac:dyDescent="0.25">
      <c r="A70" s="34"/>
      <c r="B70" s="34"/>
      <c r="C70" s="34"/>
      <c r="D70" s="43" t="s">
        <v>137</v>
      </c>
      <c r="E70" s="34"/>
      <c r="F70" s="34"/>
      <c r="G70" s="34"/>
      <c r="H70" s="40" t="s">
        <v>361</v>
      </c>
    </row>
    <row r="71" spans="1:8" x14ac:dyDescent="0.25">
      <c r="A71" s="34"/>
      <c r="B71" s="34"/>
      <c r="C71" s="34"/>
      <c r="D71" s="43" t="s">
        <v>139</v>
      </c>
      <c r="E71" s="34"/>
      <c r="F71" s="38" t="s">
        <v>202</v>
      </c>
      <c r="G71" s="39" t="s">
        <v>233</v>
      </c>
      <c r="H71" s="40" t="s">
        <v>234</v>
      </c>
    </row>
    <row r="72" spans="1:8" x14ac:dyDescent="0.25">
      <c r="A72" s="34"/>
      <c r="B72" s="34"/>
      <c r="C72" s="34"/>
      <c r="D72" s="43" t="s">
        <v>362</v>
      </c>
      <c r="E72" s="34"/>
      <c r="F72" s="34"/>
      <c r="G72" s="34"/>
      <c r="H72" s="40" t="s">
        <v>235</v>
      </c>
    </row>
    <row r="73" spans="1:8" x14ac:dyDescent="0.25">
      <c r="A73" s="34"/>
      <c r="B73" s="34"/>
      <c r="C73" s="34"/>
      <c r="D73" s="43" t="s">
        <v>140</v>
      </c>
      <c r="E73" s="34"/>
      <c r="F73" s="34"/>
      <c r="G73" s="39" t="s">
        <v>363</v>
      </c>
      <c r="H73" s="40" t="s">
        <v>364</v>
      </c>
    </row>
    <row r="74" spans="1:8" x14ac:dyDescent="0.25">
      <c r="A74" s="34"/>
      <c r="B74" s="34"/>
      <c r="C74" s="34"/>
      <c r="D74" s="43" t="s">
        <v>141</v>
      </c>
      <c r="E74" s="34"/>
      <c r="F74" s="34"/>
      <c r="G74" s="34"/>
      <c r="H74" s="40" t="s">
        <v>365</v>
      </c>
    </row>
    <row r="75" spans="1:8" x14ac:dyDescent="0.25">
      <c r="A75" s="34"/>
      <c r="B75" s="34"/>
      <c r="C75" s="34"/>
      <c r="D75" s="43" t="s">
        <v>142</v>
      </c>
      <c r="E75" s="34"/>
      <c r="F75" s="38" t="s">
        <v>205</v>
      </c>
      <c r="G75" s="39" t="s">
        <v>236</v>
      </c>
      <c r="H75" s="40" t="s">
        <v>237</v>
      </c>
    </row>
    <row r="76" spans="1:8" x14ac:dyDescent="0.25">
      <c r="A76" s="34"/>
      <c r="B76" s="34"/>
      <c r="C76" s="34"/>
      <c r="D76" s="43" t="s">
        <v>143</v>
      </c>
      <c r="E76" s="34"/>
      <c r="F76" s="34"/>
      <c r="G76" s="34"/>
      <c r="H76" s="40" t="s">
        <v>238</v>
      </c>
    </row>
    <row r="77" spans="1:8" x14ac:dyDescent="0.25">
      <c r="A77" s="34"/>
      <c r="B77" s="34"/>
      <c r="C77" s="34"/>
      <c r="D77" s="43" t="s">
        <v>145</v>
      </c>
      <c r="E77" s="34"/>
      <c r="F77" s="34"/>
      <c r="G77" s="39" t="s">
        <v>366</v>
      </c>
      <c r="H77" s="40" t="s">
        <v>367</v>
      </c>
    </row>
    <row r="78" spans="1:8" x14ac:dyDescent="0.25">
      <c r="A78" s="34"/>
      <c r="B78" s="34"/>
      <c r="C78" s="34"/>
      <c r="D78" s="43" t="s">
        <v>144</v>
      </c>
      <c r="E78" s="34"/>
      <c r="F78" s="34"/>
      <c r="G78" s="34"/>
      <c r="H78" s="40" t="s">
        <v>368</v>
      </c>
    </row>
    <row r="79" spans="1:8" x14ac:dyDescent="0.25">
      <c r="A79" s="34"/>
      <c r="B79" s="34"/>
      <c r="C79" s="34"/>
      <c r="D79" s="43" t="s">
        <v>303</v>
      </c>
      <c r="E79" s="34"/>
      <c r="F79" s="38" t="s">
        <v>207</v>
      </c>
      <c r="G79" s="39" t="s">
        <v>239</v>
      </c>
      <c r="H79" s="40" t="s">
        <v>240</v>
      </c>
    </row>
    <row r="80" spans="1:8" x14ac:dyDescent="0.25">
      <c r="A80" s="34"/>
      <c r="B80" s="34"/>
      <c r="C80" s="34"/>
      <c r="D80" s="43" t="s">
        <v>309</v>
      </c>
      <c r="E80" s="34"/>
      <c r="F80" s="34"/>
      <c r="G80" s="34"/>
      <c r="H80" s="40" t="s">
        <v>241</v>
      </c>
    </row>
    <row r="81" spans="1:8" x14ac:dyDescent="0.25">
      <c r="A81" s="34"/>
      <c r="B81" s="34"/>
      <c r="C81" s="34"/>
      <c r="D81" s="43" t="s">
        <v>296</v>
      </c>
      <c r="E81" s="34"/>
      <c r="F81" s="34"/>
      <c r="G81" s="39" t="s">
        <v>369</v>
      </c>
      <c r="H81" s="40" t="s">
        <v>370</v>
      </c>
    </row>
    <row r="82" spans="1:8" x14ac:dyDescent="0.25">
      <c r="A82" s="34"/>
      <c r="B82" s="34"/>
      <c r="C82" s="34"/>
      <c r="D82" s="43" t="s">
        <v>299</v>
      </c>
      <c r="E82" s="34"/>
      <c r="F82" s="34"/>
      <c r="G82" s="34"/>
      <c r="H82" s="40" t="s">
        <v>371</v>
      </c>
    </row>
    <row r="83" spans="1:8" x14ac:dyDescent="0.25">
      <c r="A83" s="34"/>
      <c r="B83" s="34"/>
      <c r="C83" s="34"/>
      <c r="D83" s="43" t="s">
        <v>372</v>
      </c>
      <c r="E83" s="34"/>
      <c r="F83" s="38" t="s">
        <v>208</v>
      </c>
      <c r="G83" s="39" t="s">
        <v>242</v>
      </c>
      <c r="H83" s="40" t="s">
        <v>243</v>
      </c>
    </row>
    <row r="84" spans="1:8" x14ac:dyDescent="0.25">
      <c r="A84" s="34"/>
      <c r="B84" s="34"/>
      <c r="C84" s="34"/>
      <c r="D84" s="43" t="s">
        <v>373</v>
      </c>
      <c r="E84" s="34"/>
      <c r="F84" s="34"/>
      <c r="G84" s="34"/>
      <c r="H84" s="40" t="s">
        <v>244</v>
      </c>
    </row>
    <row r="85" spans="1:8" x14ac:dyDescent="0.25">
      <c r="A85" s="34"/>
      <c r="B85" s="34"/>
      <c r="C85" s="34"/>
      <c r="D85" s="43" t="s">
        <v>374</v>
      </c>
      <c r="E85" s="34"/>
      <c r="F85" s="34"/>
      <c r="G85" s="39" t="s">
        <v>245</v>
      </c>
      <c r="H85" s="40" t="s">
        <v>246</v>
      </c>
    </row>
    <row r="86" spans="1:8" x14ac:dyDescent="0.25">
      <c r="A86" s="34"/>
      <c r="B86" s="34"/>
      <c r="C86" s="34"/>
      <c r="D86" s="43" t="s">
        <v>375</v>
      </c>
      <c r="E86" s="34"/>
      <c r="F86" s="34"/>
      <c r="G86" s="34"/>
      <c r="H86" s="40" t="s">
        <v>376</v>
      </c>
    </row>
    <row r="87" spans="1:8" x14ac:dyDescent="0.25">
      <c r="A87" s="34"/>
      <c r="B87" s="34"/>
      <c r="C87" s="34"/>
      <c r="D87" s="43" t="s">
        <v>377</v>
      </c>
      <c r="E87" s="34"/>
      <c r="F87" s="34"/>
      <c r="G87" s="34"/>
      <c r="H87" s="40" t="s">
        <v>378</v>
      </c>
    </row>
  </sheetData>
  <phoneticPr fontId="27" type="noConversion"/>
  <dataValidations disablePrompts="1" count="1">
    <dataValidation type="whole" allowBlank="1" showInputMessage="1" showErrorMessage="1" sqref="A26 A25:M25" xr:uid="{00000000-0002-0000-0100-000000000000}">
      <formula1>0</formula1>
      <formula2>9.99999999999999E+39</formula2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workbookViewId="0">
      <selection activeCell="G30" activeCellId="8" sqref="G3:H3 G5:H5 G8:H10 G12:H13 G15:H15 G17:H18 G20:H24 G26:H27 G30:H31"/>
    </sheetView>
  </sheetViews>
  <sheetFormatPr baseColWidth="10" defaultColWidth="11.44140625" defaultRowHeight="14.4" x14ac:dyDescent="0.3"/>
  <cols>
    <col min="1" max="1" width="23.88671875" style="1" customWidth="1"/>
    <col min="2" max="3" width="11.44140625" style="1"/>
    <col min="4" max="4" width="22.5546875" style="1" customWidth="1"/>
    <col min="5" max="5" width="21.33203125" style="1" customWidth="1"/>
    <col min="6" max="6" width="11.44140625" style="1"/>
    <col min="7" max="7" width="17.88671875" style="1" customWidth="1"/>
    <col min="8" max="8" width="43.44140625" style="1" customWidth="1"/>
    <col min="9" max="16384" width="11.44140625" style="1"/>
  </cols>
  <sheetData>
    <row r="1" spans="1:8" x14ac:dyDescent="0.3">
      <c r="A1" s="1" t="s">
        <v>45</v>
      </c>
      <c r="G1" s="1" t="s">
        <v>45</v>
      </c>
      <c r="H1" s="1" t="s">
        <v>46</v>
      </c>
    </row>
    <row r="2" spans="1:8" x14ac:dyDescent="0.3">
      <c r="A2" s="1" t="s">
        <v>24</v>
      </c>
      <c r="D2" s="2" t="s">
        <v>39</v>
      </c>
      <c r="G2" s="3" t="s">
        <v>47</v>
      </c>
      <c r="H2" s="4" t="s">
        <v>48</v>
      </c>
    </row>
    <row r="3" spans="1:8" x14ac:dyDescent="0.3">
      <c r="A3" s="1" t="s">
        <v>24</v>
      </c>
      <c r="D3" s="2" t="s">
        <v>32</v>
      </c>
      <c r="G3" s="5" t="s">
        <v>39</v>
      </c>
      <c r="H3" s="6" t="s">
        <v>49</v>
      </c>
    </row>
    <row r="4" spans="1:8" x14ac:dyDescent="0.3">
      <c r="A4" s="1" t="s">
        <v>24</v>
      </c>
      <c r="D4" s="7" t="s">
        <v>26</v>
      </c>
      <c r="G4" s="3" t="s">
        <v>50</v>
      </c>
      <c r="H4" s="4" t="s">
        <v>51</v>
      </c>
    </row>
    <row r="5" spans="1:8" x14ac:dyDescent="0.3">
      <c r="A5" s="1" t="s">
        <v>24</v>
      </c>
      <c r="D5" s="2" t="s">
        <v>31</v>
      </c>
      <c r="G5" s="5" t="s">
        <v>32</v>
      </c>
      <c r="H5" s="6" t="s">
        <v>52</v>
      </c>
    </row>
    <row r="6" spans="1:8" x14ac:dyDescent="0.3">
      <c r="A6" s="1" t="s">
        <v>24</v>
      </c>
      <c r="D6" s="2" t="s">
        <v>44</v>
      </c>
      <c r="G6" s="3" t="s">
        <v>53</v>
      </c>
      <c r="H6" s="4" t="s">
        <v>54</v>
      </c>
    </row>
    <row r="7" spans="1:8" x14ac:dyDescent="0.3">
      <c r="A7" s="1" t="s">
        <v>24</v>
      </c>
      <c r="D7" s="2" t="s">
        <v>37</v>
      </c>
      <c r="G7" s="3" t="s">
        <v>55</v>
      </c>
      <c r="H7" s="4" t="s">
        <v>56</v>
      </c>
    </row>
    <row r="8" spans="1:8" x14ac:dyDescent="0.3">
      <c r="A8" s="1" t="s">
        <v>25</v>
      </c>
      <c r="D8" s="2" t="s">
        <v>57</v>
      </c>
      <c r="G8" s="5" t="s">
        <v>31</v>
      </c>
      <c r="H8" s="6" t="s">
        <v>58</v>
      </c>
    </row>
    <row r="9" spans="1:8" x14ac:dyDescent="0.3">
      <c r="A9" s="1" t="s">
        <v>30</v>
      </c>
      <c r="D9" s="2" t="s">
        <v>29</v>
      </c>
      <c r="G9" s="5" t="s">
        <v>44</v>
      </c>
      <c r="H9" s="6" t="s">
        <v>59</v>
      </c>
    </row>
    <row r="10" spans="1:8" x14ac:dyDescent="0.3">
      <c r="A10" s="1" t="s">
        <v>26</v>
      </c>
      <c r="D10" s="2" t="s">
        <v>35</v>
      </c>
      <c r="G10" s="5" t="s">
        <v>37</v>
      </c>
      <c r="H10" s="6" t="s">
        <v>60</v>
      </c>
    </row>
    <row r="11" spans="1:8" x14ac:dyDescent="0.3">
      <c r="A11" s="1" t="s">
        <v>27</v>
      </c>
      <c r="D11" s="2" t="s">
        <v>27</v>
      </c>
      <c r="G11" s="3" t="s">
        <v>61</v>
      </c>
      <c r="H11" s="4" t="s">
        <v>62</v>
      </c>
    </row>
    <row r="12" spans="1:8" x14ac:dyDescent="0.3">
      <c r="A12" s="1" t="s">
        <v>28</v>
      </c>
      <c r="D12" s="2" t="s">
        <v>24</v>
      </c>
      <c r="G12" s="5" t="s">
        <v>57</v>
      </c>
      <c r="H12" s="6" t="s">
        <v>63</v>
      </c>
    </row>
    <row r="13" spans="1:8" x14ac:dyDescent="0.3">
      <c r="A13" s="1" t="s">
        <v>29</v>
      </c>
      <c r="D13" s="2" t="s">
        <v>38</v>
      </c>
      <c r="G13" s="5" t="s">
        <v>29</v>
      </c>
      <c r="H13" s="6" t="s">
        <v>64</v>
      </c>
    </row>
    <row r="14" spans="1:8" x14ac:dyDescent="0.3">
      <c r="A14" s="1" t="s">
        <v>30</v>
      </c>
      <c r="D14" s="2" t="s">
        <v>36</v>
      </c>
      <c r="G14" s="3" t="s">
        <v>65</v>
      </c>
      <c r="H14" s="4" t="s">
        <v>66</v>
      </c>
    </row>
    <row r="15" spans="1:8" x14ac:dyDescent="0.3">
      <c r="A15" s="1" t="s">
        <v>31</v>
      </c>
      <c r="D15" s="2" t="s">
        <v>30</v>
      </c>
      <c r="G15" s="5" t="s">
        <v>35</v>
      </c>
      <c r="H15" s="6" t="s">
        <v>67</v>
      </c>
    </row>
    <row r="16" spans="1:8" x14ac:dyDescent="0.3">
      <c r="A16" s="1" t="s">
        <v>30</v>
      </c>
      <c r="D16" s="2" t="s">
        <v>34</v>
      </c>
      <c r="G16" s="3" t="s">
        <v>68</v>
      </c>
      <c r="H16" s="4" t="s">
        <v>69</v>
      </c>
    </row>
    <row r="17" spans="1:8" x14ac:dyDescent="0.3">
      <c r="A17" s="1" t="s">
        <v>32</v>
      </c>
      <c r="D17" s="2" t="s">
        <v>33</v>
      </c>
      <c r="G17" s="5" t="s">
        <v>27</v>
      </c>
      <c r="H17" s="6" t="s">
        <v>70</v>
      </c>
    </row>
    <row r="18" spans="1:8" x14ac:dyDescent="0.3">
      <c r="A18" s="1" t="s">
        <v>30</v>
      </c>
      <c r="D18" s="2" t="s">
        <v>25</v>
      </c>
      <c r="G18" s="5" t="s">
        <v>24</v>
      </c>
      <c r="H18" s="6" t="s">
        <v>71</v>
      </c>
    </row>
    <row r="19" spans="1:8" x14ac:dyDescent="0.3">
      <c r="A19" s="1" t="s">
        <v>30</v>
      </c>
      <c r="D19" s="2" t="s">
        <v>40</v>
      </c>
      <c r="G19" s="3" t="s">
        <v>72</v>
      </c>
      <c r="H19" s="4" t="s">
        <v>73</v>
      </c>
    </row>
    <row r="20" spans="1:8" x14ac:dyDescent="0.3">
      <c r="A20" s="1" t="s">
        <v>33</v>
      </c>
      <c r="D20" s="2" t="s">
        <v>41</v>
      </c>
      <c r="G20" s="5" t="s">
        <v>38</v>
      </c>
      <c r="H20" s="6" t="s">
        <v>74</v>
      </c>
    </row>
    <row r="21" spans="1:8" x14ac:dyDescent="0.3">
      <c r="A21" s="1" t="s">
        <v>34</v>
      </c>
      <c r="D21" s="2" t="s">
        <v>42</v>
      </c>
      <c r="G21" s="5" t="s">
        <v>36</v>
      </c>
      <c r="H21" s="6" t="s">
        <v>75</v>
      </c>
    </row>
    <row r="22" spans="1:8" x14ac:dyDescent="0.3">
      <c r="A22" s="1" t="s">
        <v>33</v>
      </c>
      <c r="D22" s="7" t="s">
        <v>43</v>
      </c>
      <c r="G22" s="5" t="s">
        <v>30</v>
      </c>
      <c r="H22" s="6" t="s">
        <v>76</v>
      </c>
    </row>
    <row r="23" spans="1:8" x14ac:dyDescent="0.3">
      <c r="A23" s="1" t="s">
        <v>35</v>
      </c>
      <c r="G23" s="5" t="s">
        <v>34</v>
      </c>
      <c r="H23" s="6" t="s">
        <v>77</v>
      </c>
    </row>
    <row r="24" spans="1:8" x14ac:dyDescent="0.3">
      <c r="A24" s="1" t="s">
        <v>30</v>
      </c>
      <c r="G24" s="5" t="s">
        <v>33</v>
      </c>
      <c r="H24" s="6" t="s">
        <v>78</v>
      </c>
    </row>
    <row r="25" spans="1:8" x14ac:dyDescent="0.3">
      <c r="A25" s="1" t="s">
        <v>36</v>
      </c>
      <c r="G25" s="3" t="s">
        <v>79</v>
      </c>
      <c r="H25" s="4" t="s">
        <v>80</v>
      </c>
    </row>
    <row r="26" spans="1:8" x14ac:dyDescent="0.3">
      <c r="A26" s="1" t="s">
        <v>30</v>
      </c>
      <c r="G26" s="5" t="s">
        <v>25</v>
      </c>
      <c r="H26" s="6" t="s">
        <v>81</v>
      </c>
    </row>
    <row r="27" spans="1:8" x14ac:dyDescent="0.3">
      <c r="A27" s="1" t="s">
        <v>30</v>
      </c>
      <c r="G27" s="5" t="s">
        <v>40</v>
      </c>
      <c r="H27" s="6" t="s">
        <v>82</v>
      </c>
    </row>
    <row r="28" spans="1:8" x14ac:dyDescent="0.3">
      <c r="A28" s="1" t="s">
        <v>37</v>
      </c>
      <c r="G28" s="3" t="s">
        <v>83</v>
      </c>
      <c r="H28" s="4" t="s">
        <v>84</v>
      </c>
    </row>
    <row r="29" spans="1:8" x14ac:dyDescent="0.3">
      <c r="A29" s="1" t="s">
        <v>36</v>
      </c>
      <c r="G29" s="3" t="s">
        <v>85</v>
      </c>
      <c r="H29" s="4" t="s">
        <v>67</v>
      </c>
    </row>
    <row r="30" spans="1:8" x14ac:dyDescent="0.3">
      <c r="A30" s="1" t="s">
        <v>38</v>
      </c>
      <c r="G30" s="5" t="s">
        <v>41</v>
      </c>
      <c r="H30" s="6" t="s">
        <v>70</v>
      </c>
    </row>
    <row r="31" spans="1:8" x14ac:dyDescent="0.3">
      <c r="A31" s="1" t="s">
        <v>30</v>
      </c>
      <c r="G31" s="5" t="s">
        <v>42</v>
      </c>
      <c r="H31" s="6" t="s">
        <v>73</v>
      </c>
    </row>
    <row r="32" spans="1:8" x14ac:dyDescent="0.3">
      <c r="A32" s="1" t="s">
        <v>30</v>
      </c>
    </row>
    <row r="33" spans="1:1" x14ac:dyDescent="0.3">
      <c r="A33" s="1" t="s">
        <v>39</v>
      </c>
    </row>
    <row r="34" spans="1:1" x14ac:dyDescent="0.3">
      <c r="A34" s="1" t="s">
        <v>39</v>
      </c>
    </row>
    <row r="35" spans="1:1" x14ac:dyDescent="0.3">
      <c r="A35" s="1" t="s">
        <v>40</v>
      </c>
    </row>
    <row r="36" spans="1:1" x14ac:dyDescent="0.3">
      <c r="A36" s="1" t="s">
        <v>41</v>
      </c>
    </row>
    <row r="37" spans="1:1" x14ac:dyDescent="0.3">
      <c r="A37" s="1" t="s">
        <v>42</v>
      </c>
    </row>
    <row r="38" spans="1:1" x14ac:dyDescent="0.3">
      <c r="A38" s="1" t="s">
        <v>29</v>
      </c>
    </row>
    <row r="39" spans="1:1" x14ac:dyDescent="0.3">
      <c r="A39" s="1" t="s">
        <v>43</v>
      </c>
    </row>
    <row r="40" spans="1:1" x14ac:dyDescent="0.3">
      <c r="A40" s="1" t="s">
        <v>44</v>
      </c>
    </row>
    <row r="41" spans="1:1" x14ac:dyDescent="0.3">
      <c r="A41" s="1" t="s">
        <v>42</v>
      </c>
    </row>
    <row r="42" spans="1:1" x14ac:dyDescent="0.3">
      <c r="A42" s="1" t="s">
        <v>57</v>
      </c>
    </row>
  </sheetData>
  <autoFilter ref="A1:H1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Propuesta</vt:lpstr>
      <vt:lpstr>LISTAS</vt:lpstr>
      <vt:lpstr>Hoja1</vt:lpstr>
      <vt:lpstr>Estado_VF</vt:lpstr>
      <vt:lpstr>Funcionamiento</vt:lpstr>
      <vt:lpstr>Inversión</vt:lpstr>
      <vt:lpstr>Meses</vt:lpstr>
      <vt:lpstr>Modalidad</vt:lpstr>
      <vt:lpstr>Tipo_Recurso</vt:lpstr>
      <vt:lpstr>Unidad_Tiempo</vt:lpstr>
      <vt:lpstr>Vigencia</vt:lpstr>
      <vt:lpstr>Vigencia_Futura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Ximena Caliz Figueroa</dc:creator>
  <cp:lastModifiedBy>Oliver  Quintero Perdomo</cp:lastModifiedBy>
  <dcterms:created xsi:type="dcterms:W3CDTF">2022-05-05T19:56:54Z</dcterms:created>
  <dcterms:modified xsi:type="dcterms:W3CDTF">2024-03-13T13:52:53Z</dcterms:modified>
</cp:coreProperties>
</file>